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6C9705A3-CD21-4541-91AA-6A24A15B3367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ΚΑΤΑΤΑΞΗ" sheetId="2" r:id="rId1"/>
  </sheets>
  <definedNames>
    <definedName name="_xlnm.Print_Area" localSheetId="0">ΚΑΤΑΤΑΞΗ!$A$1:$AB$380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3" i="2" l="1"/>
  <c r="X303" i="2"/>
  <c r="W303" i="2"/>
  <c r="V303" i="2"/>
  <c r="U303" i="2"/>
  <c r="T303" i="2"/>
  <c r="S303" i="2"/>
  <c r="R303" i="2"/>
  <c r="P303" i="2"/>
  <c r="O303" i="2"/>
  <c r="X298" i="2"/>
  <c r="W298" i="2"/>
  <c r="V298" i="2"/>
  <c r="U298" i="2"/>
  <c r="T298" i="2"/>
  <c r="S298" i="2"/>
  <c r="R298" i="2"/>
  <c r="Q298" i="2"/>
  <c r="P298" i="2"/>
  <c r="O298" i="2"/>
  <c r="Z373" i="2" l="1"/>
  <c r="Y373" i="2"/>
  <c r="X373" i="2"/>
  <c r="W373" i="2"/>
  <c r="V373" i="2"/>
  <c r="U373" i="2"/>
  <c r="T373" i="2"/>
  <c r="S373" i="2"/>
  <c r="R373" i="2"/>
  <c r="P373" i="2"/>
  <c r="O373" i="2"/>
  <c r="Z355" i="2"/>
  <c r="Z349" i="2"/>
  <c r="Y349" i="2"/>
  <c r="X349" i="2"/>
  <c r="W349" i="2"/>
  <c r="V349" i="2"/>
  <c r="U349" i="2"/>
  <c r="T349" i="2"/>
  <c r="S349" i="2"/>
  <c r="R349" i="2"/>
  <c r="P349" i="2"/>
  <c r="O349" i="2"/>
  <c r="Z347" i="2"/>
  <c r="Y347" i="2"/>
  <c r="X347" i="2"/>
  <c r="W347" i="2"/>
  <c r="V347" i="2"/>
  <c r="U347" i="2"/>
  <c r="T347" i="2"/>
  <c r="S347" i="2"/>
  <c r="R347" i="2"/>
  <c r="P347" i="2"/>
  <c r="O347" i="2"/>
  <c r="Z345" i="2"/>
  <c r="Y345" i="2"/>
  <c r="X345" i="2"/>
  <c r="W345" i="2"/>
  <c r="V345" i="2"/>
  <c r="U345" i="2"/>
  <c r="T345" i="2"/>
  <c r="S345" i="2"/>
  <c r="R345" i="2"/>
  <c r="P345" i="2"/>
  <c r="O345" i="2"/>
  <c r="Z344" i="2"/>
  <c r="Y344" i="2"/>
  <c r="X344" i="2"/>
  <c r="W344" i="2"/>
  <c r="V344" i="2"/>
  <c r="U344" i="2"/>
  <c r="T344" i="2"/>
  <c r="S344" i="2"/>
  <c r="R344" i="2"/>
  <c r="P344" i="2"/>
  <c r="O344" i="2"/>
  <c r="Z342" i="2"/>
  <c r="Y342" i="2"/>
  <c r="X342" i="2"/>
  <c r="W342" i="2"/>
  <c r="V342" i="2"/>
  <c r="U342" i="2"/>
  <c r="T342" i="2"/>
  <c r="S342" i="2"/>
  <c r="R342" i="2"/>
  <c r="P342" i="2"/>
  <c r="O342" i="2"/>
  <c r="Z341" i="2"/>
  <c r="Y341" i="2"/>
  <c r="X341" i="2"/>
  <c r="W341" i="2"/>
  <c r="V341" i="2"/>
  <c r="U341" i="2"/>
  <c r="T341" i="2"/>
  <c r="S341" i="2"/>
  <c r="R341" i="2"/>
  <c r="P341" i="2"/>
  <c r="O341" i="2"/>
  <c r="Z340" i="2"/>
  <c r="Y340" i="2"/>
  <c r="X340" i="2"/>
  <c r="W340" i="2"/>
  <c r="V340" i="2"/>
  <c r="U340" i="2"/>
  <c r="T340" i="2"/>
  <c r="S340" i="2"/>
  <c r="R340" i="2"/>
  <c r="P340" i="2"/>
  <c r="O340" i="2"/>
  <c r="Z338" i="2"/>
  <c r="Y338" i="2"/>
  <c r="X338" i="2"/>
  <c r="W338" i="2"/>
  <c r="V338" i="2"/>
  <c r="U338" i="2"/>
  <c r="T338" i="2"/>
  <c r="S338" i="2"/>
  <c r="R338" i="2"/>
  <c r="P338" i="2"/>
  <c r="O338" i="2"/>
  <c r="Z337" i="2"/>
  <c r="Y337" i="2"/>
  <c r="X337" i="2"/>
  <c r="W337" i="2"/>
  <c r="V337" i="2"/>
  <c r="U337" i="2"/>
  <c r="T337" i="2"/>
  <c r="S337" i="2"/>
  <c r="R337" i="2"/>
  <c r="P337" i="2"/>
  <c r="O337" i="2"/>
  <c r="Z336" i="2"/>
  <c r="Y336" i="2"/>
  <c r="X336" i="2"/>
  <c r="W336" i="2"/>
  <c r="V336" i="2"/>
  <c r="U336" i="2"/>
  <c r="T336" i="2"/>
  <c r="S336" i="2"/>
  <c r="R336" i="2"/>
  <c r="P336" i="2"/>
  <c r="O336" i="2"/>
  <c r="Z335" i="2"/>
  <c r="Y335" i="2"/>
  <c r="X335" i="2"/>
  <c r="W335" i="2"/>
  <c r="V335" i="2"/>
  <c r="U335" i="2"/>
  <c r="T335" i="2"/>
  <c r="S335" i="2"/>
  <c r="R335" i="2"/>
  <c r="P335" i="2"/>
  <c r="O335" i="2"/>
  <c r="Z334" i="2"/>
  <c r="Y334" i="2"/>
  <c r="X334" i="2"/>
  <c r="W334" i="2"/>
  <c r="V334" i="2"/>
  <c r="U334" i="2"/>
  <c r="T334" i="2"/>
  <c r="S334" i="2"/>
  <c r="R334" i="2"/>
  <c r="P334" i="2"/>
  <c r="O334" i="2"/>
  <c r="Z333" i="2"/>
  <c r="Y333" i="2"/>
  <c r="X333" i="2"/>
  <c r="W333" i="2"/>
  <c r="V333" i="2"/>
  <c r="U333" i="2"/>
  <c r="T333" i="2"/>
  <c r="S333" i="2"/>
  <c r="R333" i="2"/>
  <c r="P333" i="2"/>
  <c r="O333" i="2"/>
  <c r="Z332" i="2"/>
  <c r="Y332" i="2"/>
  <c r="X332" i="2"/>
  <c r="W332" i="2"/>
  <c r="V332" i="2"/>
  <c r="U332" i="2"/>
  <c r="T332" i="2"/>
  <c r="S332" i="2"/>
  <c r="R332" i="2"/>
  <c r="P332" i="2"/>
  <c r="O332" i="2"/>
  <c r="Z331" i="2" l="1"/>
  <c r="Y331" i="2"/>
  <c r="X331" i="2"/>
  <c r="W331" i="2"/>
  <c r="V331" i="2"/>
  <c r="Z330" i="2" l="1"/>
  <c r="Y330" i="2"/>
  <c r="X330" i="2"/>
  <c r="W330" i="2"/>
  <c r="V330" i="2"/>
  <c r="U330" i="2"/>
  <c r="T330" i="2"/>
  <c r="S330" i="2"/>
  <c r="R330" i="2"/>
  <c r="P330" i="2"/>
  <c r="O330" i="2"/>
  <c r="Z329" i="2"/>
  <c r="Y329" i="2"/>
  <c r="X329" i="2"/>
  <c r="W329" i="2"/>
  <c r="V329" i="2"/>
  <c r="U329" i="2"/>
  <c r="T329" i="2"/>
  <c r="S329" i="2"/>
  <c r="R329" i="2"/>
  <c r="P329" i="2"/>
  <c r="O329" i="2"/>
  <c r="Z328" i="2"/>
  <c r="Y328" i="2"/>
  <c r="X328" i="2"/>
  <c r="W328" i="2"/>
  <c r="V328" i="2"/>
  <c r="U328" i="2"/>
  <c r="T328" i="2"/>
  <c r="S328" i="2"/>
  <c r="R328" i="2"/>
  <c r="P328" i="2"/>
  <c r="O328" i="2"/>
  <c r="Z327" i="2"/>
  <c r="Y327" i="2"/>
  <c r="X327" i="2"/>
  <c r="W327" i="2"/>
  <c r="V327" i="2"/>
  <c r="U327" i="2"/>
  <c r="T327" i="2"/>
  <c r="S327" i="2"/>
  <c r="R327" i="2"/>
  <c r="P327" i="2"/>
  <c r="O327" i="2"/>
  <c r="Z326" i="2"/>
  <c r="Y326" i="2"/>
  <c r="X326" i="2"/>
  <c r="W326" i="2"/>
  <c r="V326" i="2"/>
  <c r="U326" i="2"/>
  <c r="T326" i="2"/>
  <c r="S326" i="2"/>
  <c r="R326" i="2"/>
  <c r="P326" i="2"/>
  <c r="O326" i="2"/>
  <c r="Z325" i="2" l="1"/>
  <c r="Y325" i="2"/>
  <c r="X325" i="2"/>
  <c r="W325" i="2"/>
  <c r="V325" i="2"/>
  <c r="U325" i="2"/>
  <c r="T325" i="2"/>
  <c r="S325" i="2"/>
  <c r="R325" i="2"/>
  <c r="P325" i="2"/>
  <c r="O325" i="2"/>
  <c r="Z324" i="2"/>
  <c r="Y324" i="2"/>
  <c r="X324" i="2"/>
  <c r="W324" i="2"/>
  <c r="V324" i="2"/>
  <c r="U324" i="2"/>
  <c r="T324" i="2"/>
  <c r="S324" i="2"/>
  <c r="R324" i="2"/>
  <c r="P324" i="2"/>
  <c r="O324" i="2"/>
  <c r="Z323" i="2"/>
  <c r="Y323" i="2"/>
  <c r="X323" i="2"/>
  <c r="W323" i="2"/>
  <c r="V323" i="2"/>
  <c r="U323" i="2"/>
  <c r="T323" i="2"/>
  <c r="S323" i="2"/>
  <c r="R323" i="2"/>
  <c r="P323" i="2"/>
  <c r="O323" i="2"/>
  <c r="Z322" i="2"/>
  <c r="Y322" i="2"/>
  <c r="X322" i="2"/>
  <c r="W322" i="2"/>
  <c r="V322" i="2"/>
  <c r="U322" i="2"/>
  <c r="T322" i="2"/>
  <c r="S322" i="2"/>
  <c r="R322" i="2"/>
  <c r="P322" i="2"/>
  <c r="O322" i="2"/>
  <c r="Z321" i="2"/>
  <c r="Y321" i="2"/>
  <c r="X321" i="2"/>
  <c r="W321" i="2"/>
  <c r="V321" i="2"/>
  <c r="U321" i="2"/>
  <c r="T321" i="2"/>
  <c r="S321" i="2"/>
  <c r="R321" i="2"/>
  <c r="P321" i="2"/>
  <c r="O321" i="2"/>
  <c r="O320" i="2"/>
  <c r="P320" i="2"/>
  <c r="R320" i="2"/>
  <c r="S320" i="2"/>
  <c r="T320" i="2"/>
  <c r="U320" i="2"/>
  <c r="V320" i="2"/>
  <c r="W320" i="2"/>
  <c r="X320" i="2"/>
  <c r="Y320" i="2"/>
  <c r="Z320" i="2"/>
  <c r="Z319" i="2"/>
  <c r="Y319" i="2"/>
  <c r="X319" i="2"/>
  <c r="W319" i="2"/>
  <c r="V319" i="2"/>
  <c r="U319" i="2"/>
  <c r="T319" i="2"/>
  <c r="S319" i="2"/>
  <c r="R319" i="2"/>
  <c r="P319" i="2"/>
  <c r="O319" i="2"/>
  <c r="Z318" i="2"/>
  <c r="Y318" i="2"/>
  <c r="X318" i="2"/>
  <c r="W318" i="2"/>
  <c r="V318" i="2"/>
  <c r="U318" i="2"/>
  <c r="T318" i="2"/>
  <c r="S318" i="2"/>
  <c r="R318" i="2"/>
  <c r="P318" i="2"/>
  <c r="O318" i="2"/>
  <c r="Z317" i="2"/>
  <c r="Y317" i="2"/>
  <c r="X317" i="2"/>
  <c r="W317" i="2"/>
  <c r="V317" i="2"/>
  <c r="U317" i="2"/>
  <c r="T317" i="2"/>
  <c r="S317" i="2"/>
  <c r="R317" i="2"/>
  <c r="P317" i="2"/>
  <c r="O317" i="2"/>
  <c r="Z316" i="2"/>
  <c r="Y316" i="2"/>
  <c r="X316" i="2"/>
  <c r="W316" i="2"/>
  <c r="V316" i="2"/>
  <c r="U316" i="2"/>
  <c r="T316" i="2"/>
  <c r="S316" i="2"/>
  <c r="R316" i="2"/>
  <c r="P316" i="2"/>
  <c r="O316" i="2"/>
  <c r="Z315" i="2"/>
  <c r="Y315" i="2"/>
  <c r="X315" i="2"/>
  <c r="W315" i="2"/>
  <c r="V315" i="2"/>
  <c r="U315" i="2"/>
  <c r="T315" i="2"/>
  <c r="S315" i="2"/>
  <c r="R315" i="2"/>
  <c r="P315" i="2"/>
  <c r="O315" i="2"/>
  <c r="Y314" i="2"/>
  <c r="X314" i="2"/>
  <c r="W314" i="2"/>
  <c r="V314" i="2"/>
  <c r="U314" i="2"/>
  <c r="T314" i="2"/>
  <c r="S314" i="2"/>
  <c r="R314" i="2"/>
  <c r="P314" i="2"/>
  <c r="O314" i="2"/>
  <c r="Z313" i="2"/>
  <c r="Y313" i="2"/>
  <c r="X313" i="2"/>
  <c r="W313" i="2"/>
  <c r="V313" i="2"/>
  <c r="U313" i="2"/>
  <c r="T313" i="2"/>
  <c r="S313" i="2"/>
  <c r="R313" i="2"/>
  <c r="P313" i="2"/>
  <c r="O313" i="2"/>
  <c r="Z312" i="2"/>
  <c r="Y312" i="2"/>
  <c r="X312" i="2"/>
  <c r="W312" i="2"/>
  <c r="V312" i="2"/>
  <c r="U312" i="2"/>
  <c r="T312" i="2"/>
  <c r="S312" i="2"/>
  <c r="R312" i="2"/>
  <c r="P312" i="2"/>
  <c r="O312" i="2"/>
  <c r="Q284" i="2" l="1"/>
  <c r="Z310" i="2" l="1"/>
  <c r="Y310" i="2"/>
  <c r="X310" i="2"/>
  <c r="W310" i="2"/>
  <c r="V310" i="2"/>
  <c r="U310" i="2"/>
  <c r="T310" i="2"/>
  <c r="S310" i="2"/>
  <c r="R310" i="2"/>
  <c r="P310" i="2"/>
  <c r="O310" i="2"/>
  <c r="Y309" i="2"/>
  <c r="X309" i="2"/>
  <c r="W309" i="2"/>
  <c r="V309" i="2"/>
  <c r="U309" i="2"/>
  <c r="T309" i="2"/>
  <c r="S309" i="2"/>
  <c r="R309" i="2"/>
  <c r="P309" i="2"/>
  <c r="O309" i="2"/>
  <c r="Y308" i="2"/>
  <c r="X308" i="2"/>
  <c r="W308" i="2"/>
  <c r="V308" i="2"/>
  <c r="U308" i="2"/>
  <c r="T308" i="2"/>
  <c r="S308" i="2"/>
  <c r="R308" i="2"/>
  <c r="P308" i="2"/>
  <c r="O308" i="2"/>
  <c r="Y307" i="2"/>
  <c r="X307" i="2"/>
  <c r="W307" i="2"/>
  <c r="V307" i="2"/>
  <c r="U307" i="2"/>
  <c r="T307" i="2"/>
  <c r="S307" i="2"/>
  <c r="R307" i="2"/>
  <c r="P307" i="2"/>
  <c r="O307" i="2"/>
  <c r="Z306" i="2"/>
  <c r="Y306" i="2"/>
  <c r="X306" i="2"/>
  <c r="W306" i="2"/>
  <c r="V306" i="2"/>
  <c r="U306" i="2"/>
  <c r="T306" i="2"/>
  <c r="S306" i="2"/>
  <c r="R306" i="2"/>
  <c r="P306" i="2"/>
  <c r="O306" i="2"/>
  <c r="Z305" i="2"/>
  <c r="Y305" i="2"/>
  <c r="X305" i="2"/>
  <c r="W305" i="2"/>
  <c r="V305" i="2"/>
  <c r="U305" i="2"/>
  <c r="T305" i="2"/>
  <c r="S305" i="2"/>
  <c r="R305" i="2"/>
  <c r="P305" i="2"/>
  <c r="O305" i="2"/>
  <c r="Z304" i="2"/>
  <c r="Y304" i="2"/>
  <c r="X304" i="2"/>
  <c r="W304" i="2"/>
  <c r="V304" i="2"/>
  <c r="U304" i="2"/>
  <c r="T304" i="2"/>
  <c r="S304" i="2"/>
  <c r="R304" i="2"/>
  <c r="P304" i="2"/>
  <c r="O304" i="2"/>
  <c r="Z303" i="2"/>
  <c r="Z302" i="2"/>
  <c r="Y302" i="2"/>
  <c r="X302" i="2"/>
  <c r="W302" i="2"/>
  <c r="V302" i="2"/>
  <c r="U302" i="2"/>
  <c r="T302" i="2"/>
  <c r="S302" i="2"/>
  <c r="R302" i="2"/>
  <c r="P302" i="2"/>
  <c r="O302" i="2"/>
  <c r="Z301" i="2"/>
  <c r="Y301" i="2"/>
  <c r="X301" i="2"/>
  <c r="W301" i="2"/>
  <c r="V301" i="2"/>
  <c r="U301" i="2"/>
  <c r="T301" i="2"/>
  <c r="S301" i="2"/>
  <c r="R301" i="2"/>
  <c r="P301" i="2"/>
  <c r="O301" i="2"/>
  <c r="Z300" i="2"/>
  <c r="Y300" i="2"/>
  <c r="X300" i="2"/>
  <c r="W300" i="2"/>
  <c r="V300" i="2"/>
  <c r="U300" i="2"/>
  <c r="T300" i="2"/>
  <c r="S300" i="2"/>
  <c r="R300" i="2"/>
  <c r="O300" i="2"/>
  <c r="Z299" i="2"/>
  <c r="Y299" i="2"/>
  <c r="X299" i="2"/>
  <c r="W299" i="2"/>
  <c r="V299" i="2"/>
  <c r="U299" i="2"/>
  <c r="T299" i="2"/>
  <c r="S299" i="2"/>
  <c r="R299" i="2"/>
  <c r="P299" i="2"/>
  <c r="O299" i="2"/>
  <c r="Z297" i="2"/>
  <c r="Y297" i="2"/>
  <c r="X297" i="2"/>
  <c r="W297" i="2"/>
  <c r="V297" i="2"/>
  <c r="U297" i="2"/>
  <c r="T297" i="2"/>
  <c r="S297" i="2"/>
  <c r="R297" i="2"/>
  <c r="P297" i="2"/>
  <c r="O297" i="2"/>
  <c r="Z296" i="2"/>
  <c r="Y296" i="2"/>
  <c r="X296" i="2"/>
  <c r="W296" i="2"/>
  <c r="V296" i="2"/>
  <c r="U296" i="2"/>
  <c r="T296" i="2"/>
  <c r="S296" i="2"/>
  <c r="R296" i="2"/>
  <c r="P296" i="2"/>
  <c r="O296" i="2"/>
  <c r="Z295" i="2"/>
  <c r="Y295" i="2"/>
  <c r="X295" i="2"/>
  <c r="W295" i="2"/>
  <c r="V295" i="2"/>
  <c r="U295" i="2"/>
  <c r="T295" i="2"/>
  <c r="S295" i="2"/>
  <c r="R295" i="2"/>
  <c r="P295" i="2"/>
  <c r="O295" i="2"/>
  <c r="Z294" i="2"/>
  <c r="Y294" i="2"/>
  <c r="X294" i="2"/>
  <c r="W294" i="2"/>
  <c r="V294" i="2"/>
  <c r="U294" i="2"/>
  <c r="T294" i="2"/>
  <c r="S294" i="2"/>
  <c r="R294" i="2"/>
  <c r="P294" i="2"/>
  <c r="O294" i="2"/>
  <c r="Z293" i="2"/>
  <c r="Y293" i="2"/>
  <c r="X293" i="2"/>
  <c r="W293" i="2"/>
  <c r="V293" i="2"/>
  <c r="U293" i="2"/>
  <c r="T293" i="2"/>
  <c r="S293" i="2"/>
  <c r="R293" i="2"/>
  <c r="P293" i="2"/>
  <c r="O293" i="2"/>
  <c r="Z292" i="2"/>
  <c r="Y292" i="2"/>
  <c r="X292" i="2"/>
  <c r="W292" i="2"/>
  <c r="V292" i="2"/>
  <c r="U292" i="2"/>
  <c r="T292" i="2"/>
  <c r="S292" i="2"/>
  <c r="R292" i="2"/>
  <c r="P292" i="2"/>
  <c r="O292" i="2"/>
  <c r="Z291" i="2"/>
  <c r="Y291" i="2"/>
  <c r="X291" i="2"/>
  <c r="W291" i="2"/>
  <c r="V291" i="2"/>
  <c r="U291" i="2"/>
  <c r="T291" i="2"/>
  <c r="S291" i="2"/>
  <c r="R291" i="2"/>
  <c r="P291" i="2"/>
  <c r="O291" i="2"/>
  <c r="Z290" i="2"/>
  <c r="Y290" i="2"/>
  <c r="X290" i="2"/>
  <c r="W290" i="2"/>
  <c r="V290" i="2"/>
  <c r="U290" i="2"/>
  <c r="T290" i="2"/>
  <c r="S290" i="2"/>
  <c r="R290" i="2"/>
  <c r="P290" i="2"/>
  <c r="O290" i="2"/>
  <c r="Z288" i="2"/>
  <c r="Y288" i="2"/>
  <c r="X288" i="2"/>
  <c r="W288" i="2"/>
  <c r="V288" i="2"/>
  <c r="U288" i="2"/>
  <c r="T288" i="2"/>
  <c r="S288" i="2"/>
  <c r="R288" i="2"/>
  <c r="P288" i="2"/>
  <c r="O288" i="2"/>
  <c r="Z287" i="2"/>
  <c r="Y287" i="2"/>
  <c r="X287" i="2"/>
  <c r="W287" i="2"/>
  <c r="V287" i="2"/>
  <c r="U287" i="2"/>
  <c r="T287" i="2"/>
  <c r="S287" i="2"/>
  <c r="R287" i="2"/>
  <c r="P287" i="2"/>
  <c r="O287" i="2"/>
  <c r="Z286" i="2"/>
  <c r="Y286" i="2"/>
  <c r="X286" i="2"/>
  <c r="W286" i="2"/>
  <c r="V286" i="2"/>
  <c r="U286" i="2"/>
  <c r="T286" i="2"/>
  <c r="S286" i="2"/>
  <c r="R286" i="2"/>
  <c r="P286" i="2"/>
  <c r="O286" i="2"/>
  <c r="Z285" i="2"/>
  <c r="Y285" i="2"/>
  <c r="X285" i="2"/>
  <c r="W285" i="2"/>
  <c r="V285" i="2"/>
  <c r="U285" i="2"/>
  <c r="T285" i="2"/>
  <c r="S285" i="2"/>
  <c r="R285" i="2"/>
  <c r="P285" i="2"/>
  <c r="O285" i="2"/>
  <c r="Y284" i="2"/>
  <c r="X284" i="2"/>
  <c r="W284" i="2"/>
  <c r="V284" i="2"/>
  <c r="U284" i="2"/>
  <c r="T284" i="2"/>
  <c r="S284" i="2"/>
  <c r="R284" i="2"/>
  <c r="P284" i="2"/>
  <c r="O284" i="2"/>
  <c r="Z283" i="2" l="1"/>
  <c r="Y283" i="2"/>
  <c r="X283" i="2"/>
  <c r="W283" i="2"/>
  <c r="V283" i="2"/>
  <c r="U283" i="2"/>
  <c r="T283" i="2"/>
  <c r="S283" i="2"/>
  <c r="R283" i="2"/>
  <c r="P283" i="2"/>
  <c r="O283" i="2"/>
  <c r="Z282" i="2"/>
  <c r="Y282" i="2"/>
  <c r="X282" i="2"/>
  <c r="W282" i="2"/>
  <c r="V282" i="2"/>
  <c r="U282" i="2"/>
  <c r="T282" i="2"/>
  <c r="S282" i="2"/>
  <c r="R282" i="2"/>
  <c r="P282" i="2"/>
  <c r="O282" i="2"/>
  <c r="Z281" i="2"/>
  <c r="Y281" i="2"/>
  <c r="X281" i="2"/>
  <c r="W281" i="2"/>
  <c r="V281" i="2"/>
  <c r="U281" i="2"/>
  <c r="T281" i="2"/>
  <c r="S281" i="2"/>
  <c r="R281" i="2"/>
  <c r="P281" i="2"/>
  <c r="O281" i="2"/>
  <c r="Z280" i="2"/>
  <c r="Z279" i="2"/>
  <c r="Y279" i="2"/>
  <c r="X279" i="2"/>
  <c r="W279" i="2"/>
  <c r="V279" i="2"/>
  <c r="U279" i="2"/>
  <c r="T279" i="2"/>
  <c r="S279" i="2"/>
  <c r="R279" i="2"/>
  <c r="P279" i="2"/>
  <c r="O279" i="2"/>
  <c r="Z278" i="2"/>
  <c r="Y278" i="2"/>
  <c r="X278" i="2"/>
  <c r="W278" i="2"/>
  <c r="V278" i="2"/>
  <c r="U278" i="2"/>
  <c r="T278" i="2"/>
  <c r="S278" i="2"/>
  <c r="R278" i="2"/>
  <c r="P278" i="2"/>
  <c r="O278" i="2"/>
  <c r="Z277" i="2"/>
  <c r="Y277" i="2"/>
  <c r="X277" i="2"/>
  <c r="W277" i="2"/>
  <c r="V277" i="2"/>
  <c r="U277" i="2"/>
  <c r="T277" i="2"/>
  <c r="S277" i="2"/>
  <c r="R277" i="2"/>
  <c r="P277" i="2"/>
  <c r="O277" i="2"/>
  <c r="Z276" i="2"/>
  <c r="Y276" i="2"/>
  <c r="X276" i="2"/>
  <c r="W276" i="2"/>
  <c r="V276" i="2"/>
  <c r="U276" i="2"/>
  <c r="T276" i="2"/>
  <c r="S276" i="2"/>
  <c r="R276" i="2"/>
  <c r="P276" i="2"/>
  <c r="O276" i="2"/>
  <c r="Z275" i="2"/>
  <c r="Y275" i="2"/>
  <c r="X275" i="2"/>
  <c r="W275" i="2"/>
  <c r="V275" i="2"/>
  <c r="U275" i="2"/>
  <c r="T275" i="2"/>
  <c r="S275" i="2"/>
  <c r="R275" i="2"/>
  <c r="P275" i="2"/>
  <c r="O275" i="2"/>
  <c r="Z274" i="2"/>
  <c r="Y274" i="2"/>
  <c r="X274" i="2"/>
  <c r="W274" i="2"/>
  <c r="V274" i="2"/>
  <c r="U274" i="2"/>
  <c r="T274" i="2"/>
  <c r="S274" i="2"/>
  <c r="R274" i="2"/>
  <c r="P274" i="2"/>
  <c r="O274" i="2"/>
  <c r="Z273" i="2"/>
  <c r="Y273" i="2"/>
  <c r="X273" i="2"/>
  <c r="W273" i="2"/>
  <c r="V273" i="2"/>
  <c r="U273" i="2"/>
  <c r="T273" i="2"/>
  <c r="S273" i="2"/>
  <c r="R273" i="2"/>
  <c r="P273" i="2"/>
  <c r="O273" i="2"/>
  <c r="Z272" i="2"/>
  <c r="Y272" i="2"/>
  <c r="X272" i="2"/>
  <c r="W272" i="2"/>
  <c r="V272" i="2"/>
  <c r="U272" i="2"/>
  <c r="T272" i="2"/>
  <c r="S272" i="2"/>
  <c r="R272" i="2"/>
  <c r="P272" i="2"/>
  <c r="O272" i="2"/>
  <c r="Z271" i="2"/>
  <c r="Y271" i="2"/>
  <c r="X271" i="2"/>
  <c r="W271" i="2"/>
  <c r="V271" i="2"/>
  <c r="U271" i="2"/>
  <c r="T271" i="2"/>
  <c r="S271" i="2"/>
  <c r="R271" i="2"/>
  <c r="P271" i="2"/>
  <c r="O271" i="2"/>
  <c r="Z270" i="2"/>
  <c r="Y270" i="2"/>
  <c r="X270" i="2"/>
  <c r="W270" i="2"/>
  <c r="V270" i="2"/>
  <c r="U270" i="2"/>
  <c r="T270" i="2"/>
  <c r="S270" i="2"/>
  <c r="R270" i="2"/>
  <c r="P270" i="2"/>
  <c r="O270" i="2"/>
  <c r="Z269" i="2"/>
  <c r="Y269" i="2"/>
  <c r="X269" i="2"/>
  <c r="W269" i="2"/>
  <c r="V269" i="2"/>
  <c r="U269" i="2"/>
  <c r="T269" i="2"/>
  <c r="S269" i="2"/>
  <c r="R269" i="2"/>
  <c r="P269" i="2"/>
  <c r="O269" i="2"/>
  <c r="Z268" i="2"/>
  <c r="Y268" i="2"/>
  <c r="X268" i="2"/>
  <c r="W268" i="2"/>
  <c r="V268" i="2"/>
  <c r="U268" i="2"/>
  <c r="T268" i="2"/>
  <c r="S268" i="2"/>
  <c r="R268" i="2"/>
  <c r="P268" i="2"/>
  <c r="O268" i="2"/>
  <c r="Z267" i="2"/>
  <c r="Y267" i="2"/>
  <c r="X267" i="2"/>
  <c r="W267" i="2"/>
  <c r="V267" i="2"/>
  <c r="U267" i="2"/>
  <c r="T267" i="2"/>
  <c r="S267" i="2"/>
  <c r="R267" i="2"/>
  <c r="P267" i="2"/>
  <c r="O267" i="2"/>
  <c r="Z266" i="2" l="1"/>
  <c r="Y266" i="2"/>
  <c r="X266" i="2"/>
  <c r="W266" i="2"/>
  <c r="V266" i="2"/>
  <c r="U266" i="2"/>
  <c r="T266" i="2"/>
  <c r="S266" i="2"/>
  <c r="R266" i="2"/>
  <c r="P266" i="2"/>
  <c r="O266" i="2"/>
  <c r="Z265" i="2"/>
  <c r="Y265" i="2"/>
  <c r="X265" i="2"/>
  <c r="W265" i="2"/>
  <c r="V265" i="2"/>
  <c r="U265" i="2"/>
  <c r="T265" i="2"/>
  <c r="S265" i="2"/>
  <c r="R265" i="2"/>
  <c r="P265" i="2"/>
  <c r="O265" i="2"/>
  <c r="Z264" i="2" l="1"/>
  <c r="Y264" i="2"/>
  <c r="X264" i="2"/>
  <c r="W264" i="2"/>
  <c r="V264" i="2"/>
  <c r="U264" i="2"/>
  <c r="T264" i="2"/>
  <c r="S264" i="2"/>
  <c r="R264" i="2"/>
  <c r="P264" i="2"/>
  <c r="O264" i="2"/>
  <c r="Z263" i="2" l="1"/>
  <c r="Y263" i="2"/>
  <c r="X263" i="2"/>
  <c r="W263" i="2"/>
  <c r="V263" i="2"/>
  <c r="U263" i="2"/>
  <c r="T263" i="2"/>
  <c r="S263" i="2"/>
  <c r="R263" i="2"/>
  <c r="P263" i="2"/>
  <c r="O263" i="2"/>
  <c r="Z262" i="2"/>
  <c r="Y262" i="2"/>
  <c r="X262" i="2"/>
  <c r="W262" i="2"/>
  <c r="V262" i="2"/>
  <c r="U262" i="2"/>
  <c r="T262" i="2"/>
  <c r="S262" i="2"/>
  <c r="R262" i="2"/>
  <c r="P262" i="2"/>
  <c r="O262" i="2"/>
  <c r="Z261" i="2"/>
  <c r="Y261" i="2"/>
  <c r="X261" i="2"/>
  <c r="W261" i="2"/>
  <c r="V261" i="2"/>
  <c r="U261" i="2"/>
  <c r="T261" i="2"/>
  <c r="S261" i="2"/>
  <c r="R261" i="2"/>
  <c r="P261" i="2"/>
  <c r="O261" i="2"/>
  <c r="Z260" i="2"/>
  <c r="Y260" i="2"/>
  <c r="X260" i="2"/>
  <c r="W260" i="2"/>
  <c r="V260" i="2"/>
  <c r="U260" i="2"/>
  <c r="T260" i="2"/>
  <c r="S260" i="2"/>
  <c r="R260" i="2"/>
  <c r="P260" i="2"/>
  <c r="O260" i="2"/>
  <c r="Z259" i="2"/>
  <c r="Y259" i="2"/>
  <c r="X259" i="2"/>
  <c r="W259" i="2"/>
  <c r="V259" i="2"/>
  <c r="U259" i="2"/>
  <c r="T259" i="2"/>
  <c r="S259" i="2"/>
  <c r="R259" i="2"/>
  <c r="P259" i="2"/>
  <c r="O259" i="2"/>
  <c r="Z258" i="2"/>
  <c r="Y258" i="2"/>
  <c r="X258" i="2"/>
  <c r="W258" i="2"/>
  <c r="V258" i="2"/>
  <c r="U258" i="2"/>
  <c r="T258" i="2"/>
  <c r="S258" i="2"/>
  <c r="R258" i="2"/>
  <c r="P258" i="2"/>
  <c r="O258" i="2"/>
  <c r="Z257" i="2"/>
  <c r="Y257" i="2"/>
  <c r="X257" i="2"/>
  <c r="W257" i="2"/>
  <c r="V257" i="2"/>
  <c r="U257" i="2"/>
  <c r="T257" i="2"/>
  <c r="S257" i="2"/>
  <c r="R257" i="2"/>
  <c r="P257" i="2"/>
  <c r="O257" i="2"/>
  <c r="Z256" i="2"/>
  <c r="Y256" i="2"/>
  <c r="X256" i="2"/>
  <c r="W256" i="2"/>
  <c r="V256" i="2"/>
  <c r="U256" i="2"/>
  <c r="T256" i="2"/>
  <c r="S256" i="2"/>
  <c r="R256" i="2"/>
  <c r="P256" i="2"/>
  <c r="O256" i="2"/>
  <c r="Z255" i="2"/>
  <c r="Y255" i="2"/>
  <c r="X255" i="2"/>
  <c r="W255" i="2"/>
  <c r="V255" i="2"/>
  <c r="U255" i="2"/>
  <c r="T255" i="2"/>
  <c r="S255" i="2"/>
  <c r="R255" i="2"/>
  <c r="P255" i="2"/>
  <c r="O255" i="2"/>
  <c r="Z254" i="2"/>
  <c r="Y254" i="2"/>
  <c r="X254" i="2"/>
  <c r="W254" i="2"/>
  <c r="V254" i="2"/>
  <c r="U254" i="2"/>
  <c r="T254" i="2"/>
  <c r="S254" i="2"/>
  <c r="R254" i="2"/>
  <c r="P254" i="2"/>
  <c r="O254" i="2"/>
  <c r="Z253" i="2"/>
  <c r="Y253" i="2"/>
  <c r="X253" i="2"/>
  <c r="W253" i="2"/>
  <c r="V253" i="2"/>
  <c r="U253" i="2"/>
  <c r="T253" i="2"/>
  <c r="S253" i="2"/>
  <c r="R253" i="2"/>
  <c r="P253" i="2"/>
  <c r="O253" i="2"/>
  <c r="Z252" i="2"/>
  <c r="Y252" i="2"/>
  <c r="X252" i="2"/>
  <c r="W252" i="2"/>
  <c r="V252" i="2"/>
  <c r="U252" i="2"/>
  <c r="T252" i="2"/>
  <c r="S252" i="2"/>
  <c r="R252" i="2"/>
  <c r="P252" i="2"/>
  <c r="O252" i="2"/>
  <c r="Z250" i="2"/>
  <c r="Y250" i="2"/>
  <c r="X250" i="2"/>
  <c r="W250" i="2"/>
  <c r="V250" i="2"/>
  <c r="U250" i="2"/>
  <c r="T250" i="2"/>
  <c r="S250" i="2"/>
  <c r="R250" i="2"/>
  <c r="P250" i="2"/>
  <c r="O250" i="2"/>
  <c r="Z251" i="2"/>
  <c r="Y251" i="2"/>
  <c r="X251" i="2"/>
  <c r="W251" i="2"/>
  <c r="V251" i="2"/>
  <c r="U251" i="2"/>
  <c r="T251" i="2"/>
  <c r="S251" i="2"/>
  <c r="R251" i="2"/>
  <c r="P251" i="2"/>
  <c r="O251" i="2"/>
  <c r="Z249" i="2"/>
  <c r="Y249" i="2"/>
  <c r="X249" i="2"/>
  <c r="W249" i="2"/>
  <c r="V249" i="2"/>
  <c r="U249" i="2"/>
  <c r="T249" i="2"/>
  <c r="S249" i="2"/>
  <c r="R249" i="2"/>
  <c r="P249" i="2"/>
  <c r="O249" i="2"/>
  <c r="Z248" i="2"/>
  <c r="Y248" i="2"/>
  <c r="X248" i="2"/>
  <c r="W248" i="2"/>
  <c r="V248" i="2"/>
  <c r="U248" i="2"/>
  <c r="T248" i="2"/>
  <c r="S248" i="2"/>
  <c r="R248" i="2"/>
  <c r="P248" i="2"/>
  <c r="O248" i="2"/>
  <c r="Z247" i="2"/>
  <c r="Y247" i="2"/>
  <c r="X247" i="2"/>
  <c r="W247" i="2"/>
  <c r="V247" i="2"/>
  <c r="U247" i="2"/>
  <c r="T247" i="2"/>
  <c r="S247" i="2"/>
  <c r="R247" i="2"/>
  <c r="P247" i="2"/>
  <c r="O247" i="2"/>
  <c r="Z246" i="2"/>
  <c r="Y246" i="2"/>
  <c r="X246" i="2"/>
  <c r="W246" i="2"/>
  <c r="V246" i="2"/>
  <c r="U246" i="2"/>
  <c r="T246" i="2"/>
  <c r="S246" i="2"/>
  <c r="R246" i="2"/>
  <c r="P246" i="2"/>
  <c r="O246" i="2"/>
  <c r="Z245" i="2"/>
  <c r="Y245" i="2"/>
  <c r="X245" i="2"/>
  <c r="W245" i="2"/>
  <c r="V245" i="2"/>
  <c r="U245" i="2"/>
  <c r="T245" i="2"/>
  <c r="S245" i="2"/>
  <c r="R245" i="2"/>
  <c r="P245" i="2"/>
  <c r="O245" i="2"/>
  <c r="Z244" i="2"/>
  <c r="Y244" i="2"/>
  <c r="X244" i="2"/>
  <c r="W244" i="2"/>
  <c r="V244" i="2"/>
  <c r="U244" i="2"/>
  <c r="T244" i="2"/>
  <c r="S244" i="2"/>
  <c r="R244" i="2"/>
  <c r="P244" i="2"/>
  <c r="O244" i="2"/>
  <c r="Z243" i="2"/>
  <c r="Y243" i="2"/>
  <c r="X243" i="2"/>
  <c r="W243" i="2"/>
  <c r="V243" i="2"/>
  <c r="U243" i="2"/>
  <c r="T243" i="2"/>
  <c r="S243" i="2"/>
  <c r="R243" i="2"/>
  <c r="P243" i="2"/>
  <c r="O243" i="2"/>
  <c r="Z242" i="2"/>
  <c r="Y242" i="2"/>
  <c r="X242" i="2"/>
  <c r="W242" i="2"/>
  <c r="V242" i="2"/>
  <c r="U242" i="2"/>
  <c r="T242" i="2"/>
  <c r="S242" i="2"/>
  <c r="R242" i="2"/>
  <c r="P242" i="2"/>
  <c r="O242" i="2"/>
  <c r="Z241" i="2"/>
  <c r="Y241" i="2"/>
  <c r="X241" i="2"/>
  <c r="W241" i="2"/>
  <c r="V241" i="2"/>
  <c r="U241" i="2"/>
  <c r="T241" i="2"/>
  <c r="S241" i="2"/>
  <c r="R241" i="2"/>
  <c r="P241" i="2"/>
  <c r="O241" i="2"/>
  <c r="Z240" i="2"/>
  <c r="Y240" i="2"/>
  <c r="X240" i="2"/>
  <c r="W240" i="2"/>
  <c r="V240" i="2"/>
  <c r="U240" i="2"/>
  <c r="T240" i="2"/>
  <c r="S240" i="2"/>
  <c r="R240" i="2"/>
  <c r="P240" i="2"/>
  <c r="O240" i="2"/>
  <c r="Z239" i="2"/>
  <c r="Y239" i="2"/>
  <c r="X239" i="2"/>
  <c r="W239" i="2"/>
  <c r="V239" i="2"/>
  <c r="U239" i="2"/>
  <c r="T239" i="2"/>
  <c r="S239" i="2"/>
  <c r="R239" i="2"/>
  <c r="P239" i="2"/>
  <c r="O239" i="2"/>
  <c r="Z238" i="2"/>
  <c r="Y238" i="2"/>
  <c r="X238" i="2"/>
  <c r="W238" i="2"/>
  <c r="V238" i="2"/>
  <c r="U238" i="2"/>
  <c r="T238" i="2"/>
  <c r="S238" i="2"/>
  <c r="R238" i="2"/>
  <c r="P238" i="2"/>
  <c r="O238" i="2"/>
  <c r="Z237" i="2"/>
  <c r="Y237" i="2"/>
  <c r="X237" i="2"/>
  <c r="W237" i="2"/>
  <c r="V237" i="2"/>
  <c r="U237" i="2"/>
  <c r="T237" i="2"/>
  <c r="S237" i="2"/>
  <c r="R237" i="2"/>
  <c r="P237" i="2"/>
  <c r="O237" i="2"/>
  <c r="Z236" i="2"/>
  <c r="Y236" i="2"/>
  <c r="X236" i="2"/>
  <c r="W236" i="2"/>
  <c r="V236" i="2"/>
  <c r="U236" i="2"/>
  <c r="T236" i="2"/>
  <c r="S236" i="2"/>
  <c r="R236" i="2"/>
  <c r="P236" i="2"/>
  <c r="O236" i="2"/>
  <c r="Z235" i="2"/>
  <c r="Y235" i="2"/>
  <c r="X235" i="2"/>
  <c r="W235" i="2"/>
  <c r="V235" i="2"/>
  <c r="U235" i="2"/>
  <c r="T235" i="2"/>
  <c r="S235" i="2"/>
  <c r="R235" i="2"/>
  <c r="P235" i="2"/>
  <c r="O235" i="2"/>
  <c r="Z234" i="2"/>
  <c r="Y234" i="2"/>
  <c r="X234" i="2"/>
  <c r="W234" i="2"/>
  <c r="V234" i="2"/>
  <c r="U234" i="2"/>
  <c r="T234" i="2"/>
  <c r="S234" i="2"/>
  <c r="R234" i="2"/>
  <c r="P234" i="2"/>
  <c r="O234" i="2"/>
  <c r="Z233" i="2"/>
  <c r="Y233" i="2"/>
  <c r="X233" i="2"/>
  <c r="W233" i="2"/>
  <c r="V233" i="2"/>
  <c r="U233" i="2"/>
  <c r="T233" i="2"/>
  <c r="S233" i="2"/>
  <c r="R233" i="2"/>
  <c r="P233" i="2"/>
  <c r="O233" i="2"/>
  <c r="Z232" i="2"/>
  <c r="Y232" i="2"/>
  <c r="X232" i="2"/>
  <c r="W232" i="2"/>
  <c r="V232" i="2"/>
  <c r="U232" i="2"/>
  <c r="T232" i="2"/>
  <c r="S232" i="2"/>
  <c r="R232" i="2"/>
  <c r="P232" i="2"/>
  <c r="O232" i="2"/>
  <c r="Z231" i="2"/>
  <c r="Y231" i="2"/>
  <c r="X231" i="2"/>
  <c r="W231" i="2"/>
  <c r="V231" i="2"/>
  <c r="U231" i="2"/>
  <c r="T231" i="2"/>
  <c r="S231" i="2"/>
  <c r="R231" i="2"/>
  <c r="P231" i="2"/>
  <c r="O231" i="2"/>
  <c r="Z230" i="2"/>
  <c r="Y230" i="2"/>
  <c r="X230" i="2"/>
  <c r="W230" i="2"/>
  <c r="V230" i="2"/>
  <c r="U230" i="2"/>
  <c r="T230" i="2"/>
  <c r="S230" i="2"/>
  <c r="R230" i="2"/>
  <c r="P230" i="2"/>
  <c r="O230" i="2"/>
  <c r="Z229" i="2"/>
  <c r="Z228" i="2"/>
  <c r="Y228" i="2"/>
  <c r="X228" i="2"/>
  <c r="W228" i="2"/>
  <c r="V228" i="2"/>
  <c r="U228" i="2"/>
  <c r="T228" i="2"/>
  <c r="S228" i="2"/>
  <c r="R228" i="2"/>
  <c r="P228" i="2"/>
  <c r="O228" i="2"/>
  <c r="Z227" i="2"/>
  <c r="Y227" i="2"/>
  <c r="X227" i="2"/>
  <c r="W227" i="2"/>
  <c r="V227" i="2"/>
  <c r="U227" i="2"/>
  <c r="T227" i="2"/>
  <c r="S227" i="2"/>
  <c r="R227" i="2"/>
  <c r="P227" i="2"/>
  <c r="O227" i="2"/>
  <c r="Z226" i="2"/>
  <c r="Y226" i="2"/>
  <c r="X226" i="2"/>
  <c r="W226" i="2"/>
  <c r="V226" i="2"/>
  <c r="U226" i="2"/>
  <c r="T226" i="2"/>
  <c r="S226" i="2"/>
  <c r="R226" i="2"/>
  <c r="P226" i="2"/>
  <c r="O226" i="2"/>
  <c r="Z225" i="2"/>
  <c r="Y225" i="2"/>
  <c r="X225" i="2"/>
  <c r="W225" i="2"/>
  <c r="V225" i="2"/>
  <c r="U225" i="2"/>
  <c r="T225" i="2"/>
  <c r="S225" i="2"/>
  <c r="R225" i="2"/>
  <c r="P225" i="2"/>
  <c r="O225" i="2"/>
  <c r="Z224" i="2"/>
  <c r="Y224" i="2"/>
  <c r="X224" i="2"/>
  <c r="W224" i="2"/>
  <c r="V224" i="2"/>
  <c r="U224" i="2"/>
  <c r="T224" i="2"/>
  <c r="S224" i="2"/>
  <c r="R224" i="2"/>
  <c r="P224" i="2"/>
  <c r="O224" i="2"/>
  <c r="Z223" i="2"/>
  <c r="Y223" i="2"/>
  <c r="X223" i="2"/>
  <c r="W223" i="2"/>
  <c r="V223" i="2"/>
  <c r="U223" i="2"/>
  <c r="T223" i="2"/>
  <c r="S223" i="2"/>
  <c r="R223" i="2"/>
  <c r="P223" i="2"/>
  <c r="O223" i="2"/>
  <c r="Z222" i="2"/>
  <c r="Y222" i="2"/>
  <c r="X222" i="2"/>
  <c r="W222" i="2"/>
  <c r="V222" i="2"/>
  <c r="U222" i="2"/>
  <c r="T222" i="2"/>
  <c r="S222" i="2"/>
  <c r="R222" i="2"/>
  <c r="P222" i="2"/>
  <c r="O222" i="2"/>
  <c r="Z221" i="2"/>
  <c r="Y221" i="2"/>
  <c r="X221" i="2"/>
  <c r="W221" i="2"/>
  <c r="V221" i="2"/>
  <c r="U221" i="2"/>
  <c r="T221" i="2"/>
  <c r="S221" i="2"/>
  <c r="R221" i="2"/>
  <c r="P221" i="2"/>
  <c r="O221" i="2"/>
  <c r="Z220" i="2"/>
  <c r="Y220" i="2"/>
  <c r="X220" i="2"/>
  <c r="W220" i="2"/>
  <c r="V220" i="2"/>
  <c r="U220" i="2"/>
  <c r="T220" i="2"/>
  <c r="S220" i="2"/>
  <c r="R220" i="2"/>
  <c r="P220" i="2"/>
  <c r="O220" i="2"/>
  <c r="Z218" i="2" l="1"/>
  <c r="Y218" i="2"/>
  <c r="X218" i="2"/>
  <c r="W218" i="2"/>
  <c r="V218" i="2"/>
  <c r="U218" i="2"/>
  <c r="T218" i="2"/>
  <c r="S218" i="2"/>
  <c r="R218" i="2"/>
  <c r="P218" i="2"/>
  <c r="O218" i="2"/>
  <c r="Z217" i="2"/>
  <c r="Z216" i="2"/>
  <c r="Y216" i="2"/>
  <c r="X216" i="2"/>
  <c r="W216" i="2"/>
  <c r="V216" i="2"/>
  <c r="U216" i="2"/>
  <c r="T216" i="2"/>
  <c r="S216" i="2"/>
  <c r="R216" i="2"/>
  <c r="P216" i="2"/>
  <c r="O216" i="2"/>
  <c r="Z215" i="2"/>
  <c r="X215" i="2"/>
  <c r="W215" i="2"/>
  <c r="V215" i="2"/>
  <c r="U215" i="2"/>
  <c r="T215" i="2"/>
  <c r="S215" i="2"/>
  <c r="R215" i="2"/>
  <c r="P215" i="2"/>
  <c r="Z214" i="2"/>
  <c r="Y214" i="2"/>
  <c r="X214" i="2"/>
  <c r="W214" i="2"/>
  <c r="V214" i="2"/>
  <c r="U214" i="2"/>
  <c r="T214" i="2"/>
  <c r="S214" i="2"/>
  <c r="R214" i="2"/>
  <c r="P214" i="2"/>
  <c r="O214" i="2"/>
  <c r="Z213" i="2"/>
  <c r="Y213" i="2"/>
  <c r="X213" i="2"/>
  <c r="W213" i="2"/>
  <c r="V213" i="2"/>
  <c r="U213" i="2"/>
  <c r="T213" i="2"/>
  <c r="S213" i="2"/>
  <c r="R213" i="2"/>
  <c r="P213" i="2"/>
  <c r="O213" i="2"/>
  <c r="Z212" i="2"/>
  <c r="Y212" i="2"/>
  <c r="X212" i="2"/>
  <c r="W212" i="2"/>
  <c r="V212" i="2"/>
  <c r="U212" i="2"/>
  <c r="T212" i="2"/>
  <c r="S212" i="2"/>
  <c r="R212" i="2"/>
  <c r="P212" i="2"/>
  <c r="O212" i="2"/>
  <c r="Z211" i="2"/>
  <c r="Y211" i="2"/>
  <c r="X211" i="2"/>
  <c r="W211" i="2"/>
  <c r="V211" i="2"/>
  <c r="U211" i="2"/>
  <c r="T211" i="2"/>
  <c r="S211" i="2"/>
  <c r="R211" i="2"/>
  <c r="P211" i="2"/>
  <c r="O211" i="2"/>
  <c r="Z210" i="2"/>
  <c r="Y210" i="2"/>
  <c r="X210" i="2"/>
  <c r="W210" i="2"/>
  <c r="V210" i="2"/>
  <c r="U210" i="2"/>
  <c r="T210" i="2"/>
  <c r="S210" i="2"/>
  <c r="R210" i="2"/>
  <c r="P210" i="2"/>
  <c r="O210" i="2"/>
  <c r="Z209" i="2"/>
  <c r="Y209" i="2"/>
  <c r="X209" i="2"/>
  <c r="W209" i="2"/>
  <c r="V209" i="2"/>
  <c r="U209" i="2"/>
  <c r="T209" i="2"/>
  <c r="S209" i="2"/>
  <c r="R209" i="2"/>
  <c r="P209" i="2"/>
  <c r="O209" i="2"/>
  <c r="Z208" i="2"/>
  <c r="Y208" i="2"/>
  <c r="X208" i="2"/>
  <c r="W208" i="2"/>
  <c r="V208" i="2"/>
  <c r="U208" i="2"/>
  <c r="T208" i="2"/>
  <c r="S208" i="2"/>
  <c r="R208" i="2"/>
  <c r="P208" i="2"/>
  <c r="O208" i="2"/>
  <c r="Z207" i="2"/>
  <c r="Y207" i="2"/>
  <c r="X207" i="2"/>
  <c r="W207" i="2"/>
  <c r="V207" i="2"/>
  <c r="U207" i="2"/>
  <c r="T207" i="2"/>
  <c r="S207" i="2"/>
  <c r="R207" i="2"/>
  <c r="P207" i="2"/>
  <c r="O207" i="2"/>
  <c r="Z206" i="2"/>
  <c r="Y206" i="2"/>
  <c r="X206" i="2"/>
  <c r="W206" i="2"/>
  <c r="V206" i="2"/>
  <c r="U206" i="2"/>
  <c r="T206" i="2"/>
  <c r="S206" i="2"/>
  <c r="R206" i="2"/>
  <c r="P206" i="2"/>
  <c r="O206" i="2"/>
  <c r="Z205" i="2"/>
  <c r="Y205" i="2"/>
  <c r="X205" i="2"/>
  <c r="W205" i="2"/>
  <c r="V205" i="2"/>
  <c r="U205" i="2"/>
  <c r="T205" i="2"/>
  <c r="S205" i="2"/>
  <c r="R205" i="2"/>
  <c r="P205" i="2"/>
  <c r="O205" i="2"/>
  <c r="Z204" i="2"/>
  <c r="Y204" i="2"/>
  <c r="X204" i="2"/>
  <c r="W204" i="2"/>
  <c r="V204" i="2"/>
  <c r="U204" i="2"/>
  <c r="T204" i="2"/>
  <c r="S204" i="2"/>
  <c r="R204" i="2"/>
  <c r="P204" i="2"/>
  <c r="O204" i="2"/>
  <c r="Z203" i="2"/>
  <c r="Y203" i="2"/>
  <c r="X203" i="2"/>
  <c r="W203" i="2"/>
  <c r="V203" i="2"/>
  <c r="U203" i="2"/>
  <c r="T203" i="2"/>
  <c r="S203" i="2"/>
  <c r="R203" i="2"/>
  <c r="P203" i="2"/>
  <c r="O203" i="2"/>
  <c r="Z202" i="2"/>
  <c r="Y202" i="2"/>
  <c r="X202" i="2"/>
  <c r="W202" i="2"/>
  <c r="V202" i="2"/>
  <c r="U202" i="2"/>
  <c r="T202" i="2"/>
  <c r="S202" i="2"/>
  <c r="R202" i="2"/>
  <c r="P202" i="2"/>
  <c r="O202" i="2"/>
  <c r="O201" i="2"/>
  <c r="P201" i="2"/>
  <c r="R201" i="2"/>
  <c r="S201" i="2"/>
  <c r="T201" i="2"/>
  <c r="U201" i="2"/>
  <c r="V201" i="2"/>
  <c r="W201" i="2"/>
  <c r="X201" i="2"/>
  <c r="Y201" i="2"/>
  <c r="Z201" i="2"/>
  <c r="Z200" i="2"/>
  <c r="Y200" i="2"/>
  <c r="X200" i="2"/>
  <c r="W200" i="2"/>
  <c r="V200" i="2"/>
  <c r="U200" i="2"/>
  <c r="T200" i="2"/>
  <c r="S200" i="2"/>
  <c r="R200" i="2"/>
  <c r="P200" i="2"/>
  <c r="O200" i="2"/>
  <c r="Z199" i="2"/>
  <c r="Y199" i="2"/>
  <c r="X199" i="2"/>
  <c r="W199" i="2"/>
  <c r="V199" i="2"/>
  <c r="U199" i="2"/>
  <c r="T199" i="2"/>
  <c r="S199" i="2"/>
  <c r="R199" i="2"/>
  <c r="P199" i="2"/>
  <c r="O199" i="2"/>
  <c r="Z198" i="2"/>
  <c r="Y198" i="2"/>
  <c r="X198" i="2"/>
  <c r="W198" i="2"/>
  <c r="V198" i="2"/>
  <c r="U198" i="2"/>
  <c r="T198" i="2"/>
  <c r="S198" i="2"/>
  <c r="R198" i="2"/>
  <c r="P198" i="2"/>
  <c r="O198" i="2"/>
  <c r="Z197" i="2"/>
  <c r="Z195" i="2" l="1"/>
  <c r="Y195" i="2"/>
  <c r="X195" i="2"/>
  <c r="W195" i="2"/>
  <c r="V195" i="2"/>
  <c r="U195" i="2"/>
  <c r="T195" i="2"/>
  <c r="S195" i="2"/>
  <c r="R195" i="2"/>
  <c r="P195" i="2"/>
  <c r="O195" i="2"/>
  <c r="Z193" i="2"/>
  <c r="Y193" i="2"/>
  <c r="X193" i="2"/>
  <c r="W193" i="2"/>
  <c r="V193" i="2"/>
  <c r="U193" i="2"/>
  <c r="T193" i="2"/>
  <c r="S193" i="2"/>
  <c r="R193" i="2"/>
  <c r="P193" i="2"/>
  <c r="O193" i="2"/>
  <c r="Z192" i="2"/>
  <c r="Y192" i="2"/>
  <c r="X192" i="2"/>
  <c r="W192" i="2"/>
  <c r="V192" i="2"/>
  <c r="U192" i="2"/>
  <c r="T192" i="2"/>
  <c r="S192" i="2"/>
  <c r="R192" i="2"/>
  <c r="P192" i="2"/>
  <c r="O192" i="2"/>
  <c r="Z191" i="2"/>
  <c r="Y191" i="2"/>
  <c r="X191" i="2"/>
  <c r="W191" i="2"/>
  <c r="V191" i="2"/>
  <c r="U191" i="2"/>
  <c r="T191" i="2"/>
  <c r="S191" i="2"/>
  <c r="R191" i="2"/>
  <c r="P191" i="2"/>
  <c r="O191" i="2"/>
  <c r="Z190" i="2"/>
  <c r="Y190" i="2"/>
  <c r="X190" i="2"/>
  <c r="W190" i="2"/>
  <c r="V190" i="2"/>
  <c r="U190" i="2"/>
  <c r="T190" i="2"/>
  <c r="S190" i="2"/>
  <c r="R190" i="2"/>
  <c r="P190" i="2"/>
  <c r="O190" i="2"/>
  <c r="Z189" i="2"/>
  <c r="Y189" i="2"/>
  <c r="X189" i="2"/>
  <c r="W189" i="2"/>
  <c r="V189" i="2"/>
  <c r="U189" i="2"/>
  <c r="T189" i="2"/>
  <c r="S189" i="2"/>
  <c r="R189" i="2"/>
  <c r="P189" i="2"/>
  <c r="O189" i="2"/>
  <c r="Z188" i="2"/>
  <c r="Y188" i="2"/>
  <c r="X188" i="2"/>
  <c r="W188" i="2"/>
  <c r="V188" i="2"/>
  <c r="U188" i="2"/>
  <c r="T188" i="2"/>
  <c r="S188" i="2"/>
  <c r="R188" i="2"/>
  <c r="P188" i="2"/>
  <c r="O188" i="2"/>
  <c r="Z187" i="2"/>
  <c r="Y187" i="2"/>
  <c r="X187" i="2"/>
  <c r="W187" i="2"/>
  <c r="V187" i="2"/>
  <c r="U187" i="2"/>
  <c r="T187" i="2"/>
  <c r="S187" i="2"/>
  <c r="R187" i="2"/>
  <c r="P187" i="2"/>
  <c r="O187" i="2"/>
  <c r="Z186" i="2"/>
  <c r="Y186" i="2"/>
  <c r="X186" i="2"/>
  <c r="W186" i="2"/>
  <c r="V186" i="2"/>
  <c r="U186" i="2"/>
  <c r="T186" i="2"/>
  <c r="S186" i="2"/>
  <c r="R186" i="2"/>
  <c r="P186" i="2"/>
  <c r="O186" i="2"/>
  <c r="Z185" i="2"/>
  <c r="Y185" i="2"/>
  <c r="X185" i="2"/>
  <c r="W185" i="2"/>
  <c r="V185" i="2"/>
  <c r="U185" i="2"/>
  <c r="T185" i="2"/>
  <c r="S185" i="2"/>
  <c r="R185" i="2"/>
  <c r="P185" i="2"/>
  <c r="O185" i="2"/>
  <c r="Z184" i="2"/>
  <c r="Y184" i="2"/>
  <c r="X184" i="2"/>
  <c r="W184" i="2"/>
  <c r="V184" i="2"/>
  <c r="U184" i="2"/>
  <c r="T184" i="2"/>
  <c r="S184" i="2"/>
  <c r="R184" i="2"/>
  <c r="P184" i="2"/>
  <c r="O184" i="2"/>
  <c r="Z183" i="2"/>
  <c r="Y183" i="2"/>
  <c r="X183" i="2"/>
  <c r="W183" i="2"/>
  <c r="V183" i="2"/>
  <c r="U183" i="2"/>
  <c r="T183" i="2"/>
  <c r="S183" i="2"/>
  <c r="R183" i="2"/>
  <c r="P183" i="2"/>
  <c r="O183" i="2"/>
  <c r="Z181" i="2"/>
  <c r="Y181" i="2"/>
  <c r="X181" i="2"/>
  <c r="W181" i="2"/>
  <c r="V181" i="2"/>
  <c r="U181" i="2"/>
  <c r="T181" i="2"/>
  <c r="S181" i="2"/>
  <c r="R181" i="2"/>
  <c r="P181" i="2"/>
  <c r="O181" i="2"/>
  <c r="Z180" i="2"/>
  <c r="Y180" i="2"/>
  <c r="X180" i="2"/>
  <c r="W180" i="2"/>
  <c r="V180" i="2"/>
  <c r="U180" i="2"/>
  <c r="T180" i="2"/>
  <c r="S180" i="2"/>
  <c r="R180" i="2"/>
  <c r="P180" i="2"/>
  <c r="O180" i="2"/>
  <c r="Z176" i="2"/>
  <c r="Y176" i="2"/>
  <c r="X176" i="2"/>
  <c r="W176" i="2"/>
  <c r="V176" i="2"/>
  <c r="U176" i="2"/>
  <c r="T176" i="2"/>
  <c r="S176" i="2"/>
  <c r="R176" i="2"/>
  <c r="P176" i="2"/>
  <c r="O176" i="2"/>
  <c r="Z175" i="2"/>
  <c r="Y175" i="2"/>
  <c r="X175" i="2"/>
  <c r="W175" i="2"/>
  <c r="V175" i="2"/>
  <c r="U175" i="2"/>
  <c r="T175" i="2"/>
  <c r="S175" i="2"/>
  <c r="R175" i="2"/>
  <c r="P175" i="2"/>
  <c r="O175" i="2"/>
  <c r="Z174" i="2"/>
  <c r="Y174" i="2"/>
  <c r="X174" i="2"/>
  <c r="W174" i="2"/>
  <c r="V174" i="2"/>
  <c r="U174" i="2"/>
  <c r="T174" i="2"/>
  <c r="S174" i="2"/>
  <c r="R174" i="2"/>
  <c r="P174" i="2"/>
  <c r="O174" i="2"/>
  <c r="Z171" i="2"/>
  <c r="Y171" i="2"/>
  <c r="X171" i="2"/>
  <c r="W171" i="2"/>
  <c r="V171" i="2"/>
  <c r="U171" i="2"/>
  <c r="T171" i="2"/>
  <c r="S171" i="2"/>
  <c r="R171" i="2"/>
  <c r="P171" i="2"/>
  <c r="O171" i="2"/>
  <c r="Z170" i="2"/>
  <c r="Y170" i="2"/>
  <c r="X170" i="2"/>
  <c r="W170" i="2"/>
  <c r="V170" i="2"/>
  <c r="U170" i="2"/>
  <c r="T170" i="2"/>
  <c r="S170" i="2"/>
  <c r="R170" i="2"/>
  <c r="P170" i="2"/>
  <c r="O170" i="2"/>
  <c r="Z169" i="2"/>
  <c r="Y169" i="2"/>
  <c r="X169" i="2"/>
  <c r="W169" i="2"/>
  <c r="V169" i="2"/>
  <c r="U169" i="2"/>
  <c r="T169" i="2"/>
  <c r="S169" i="2"/>
  <c r="R169" i="2"/>
  <c r="P169" i="2"/>
  <c r="O169" i="2"/>
  <c r="Z168" i="2"/>
  <c r="Y168" i="2"/>
  <c r="X168" i="2"/>
  <c r="W168" i="2"/>
  <c r="V168" i="2"/>
  <c r="U168" i="2"/>
  <c r="T168" i="2"/>
  <c r="S168" i="2"/>
  <c r="R168" i="2"/>
  <c r="P168" i="2"/>
  <c r="O168" i="2"/>
  <c r="Z167" i="2"/>
  <c r="Y167" i="2"/>
  <c r="X167" i="2"/>
  <c r="W167" i="2"/>
  <c r="V167" i="2"/>
  <c r="U167" i="2"/>
  <c r="T167" i="2"/>
  <c r="S167" i="2"/>
  <c r="R167" i="2"/>
  <c r="P167" i="2"/>
  <c r="O167" i="2"/>
  <c r="Z164" i="2"/>
  <c r="Y164" i="2"/>
  <c r="X164" i="2"/>
  <c r="W164" i="2"/>
  <c r="V164" i="2"/>
  <c r="U164" i="2"/>
  <c r="T164" i="2"/>
  <c r="S164" i="2"/>
  <c r="R164" i="2"/>
  <c r="P164" i="2"/>
  <c r="O164" i="2"/>
  <c r="Z158" i="2"/>
  <c r="Y158" i="2"/>
  <c r="X158" i="2"/>
  <c r="W158" i="2"/>
  <c r="V158" i="2"/>
  <c r="U158" i="2"/>
  <c r="T158" i="2"/>
  <c r="S158" i="2"/>
  <c r="R158" i="2"/>
  <c r="P158" i="2"/>
  <c r="O158" i="2"/>
  <c r="Z157" i="2"/>
  <c r="Y157" i="2"/>
  <c r="X157" i="2"/>
  <c r="W157" i="2"/>
  <c r="V157" i="2"/>
  <c r="U157" i="2"/>
  <c r="T157" i="2"/>
  <c r="S157" i="2"/>
  <c r="R157" i="2"/>
  <c r="P157" i="2"/>
  <c r="O157" i="2"/>
  <c r="O159" i="2"/>
  <c r="P159" i="2"/>
  <c r="R159" i="2"/>
  <c r="S159" i="2"/>
  <c r="T159" i="2"/>
  <c r="U159" i="2"/>
  <c r="V159" i="2"/>
  <c r="W159" i="2"/>
  <c r="X159" i="2"/>
  <c r="Y159" i="2"/>
  <c r="Z159" i="2"/>
  <c r="Z156" i="2"/>
  <c r="Y156" i="2"/>
  <c r="X156" i="2"/>
  <c r="W156" i="2"/>
  <c r="V156" i="2"/>
  <c r="U156" i="2"/>
  <c r="T156" i="2"/>
  <c r="S156" i="2"/>
  <c r="R156" i="2"/>
  <c r="P156" i="2"/>
  <c r="O156" i="2"/>
  <c r="Z154" i="2"/>
  <c r="Y154" i="2"/>
  <c r="X154" i="2"/>
  <c r="W154" i="2"/>
  <c r="V154" i="2"/>
  <c r="U154" i="2"/>
  <c r="T154" i="2"/>
  <c r="S154" i="2"/>
  <c r="R154" i="2"/>
  <c r="P154" i="2"/>
  <c r="O154" i="2"/>
  <c r="Z153" i="2"/>
  <c r="Y153" i="2"/>
  <c r="X153" i="2"/>
  <c r="W153" i="2"/>
  <c r="V153" i="2"/>
  <c r="U153" i="2"/>
  <c r="T153" i="2"/>
  <c r="S153" i="2"/>
  <c r="R153" i="2"/>
  <c r="P153" i="2"/>
  <c r="O153" i="2"/>
  <c r="Z152" i="2"/>
  <c r="Y152" i="2"/>
  <c r="X152" i="2"/>
  <c r="W152" i="2"/>
  <c r="V152" i="2"/>
  <c r="U152" i="2"/>
  <c r="T152" i="2"/>
  <c r="S152" i="2"/>
  <c r="R152" i="2"/>
  <c r="P152" i="2"/>
  <c r="O152" i="2"/>
  <c r="Z151" i="2"/>
  <c r="Y151" i="2"/>
  <c r="X151" i="2"/>
  <c r="W151" i="2"/>
  <c r="V151" i="2"/>
  <c r="U151" i="2"/>
  <c r="T151" i="2"/>
  <c r="S151" i="2"/>
  <c r="R151" i="2"/>
  <c r="P151" i="2"/>
  <c r="O151" i="2"/>
  <c r="Z149" i="2"/>
  <c r="Z148" i="2"/>
  <c r="Y148" i="2"/>
  <c r="X148" i="2"/>
  <c r="W148" i="2"/>
  <c r="V148" i="2"/>
  <c r="U148" i="2"/>
  <c r="T148" i="2"/>
  <c r="S148" i="2"/>
  <c r="R148" i="2"/>
  <c r="P148" i="2"/>
  <c r="O148" i="2"/>
  <c r="Z147" i="2"/>
  <c r="Y147" i="2"/>
  <c r="X147" i="2"/>
  <c r="W147" i="2"/>
  <c r="V147" i="2"/>
  <c r="U147" i="2"/>
  <c r="T147" i="2"/>
  <c r="S147" i="2"/>
  <c r="R147" i="2"/>
  <c r="P147" i="2"/>
  <c r="O147" i="2"/>
  <c r="Z146" i="2"/>
  <c r="Y146" i="2"/>
  <c r="X146" i="2"/>
  <c r="W146" i="2"/>
  <c r="V146" i="2"/>
  <c r="U146" i="2"/>
  <c r="T146" i="2"/>
  <c r="S146" i="2"/>
  <c r="R146" i="2"/>
  <c r="P146" i="2"/>
  <c r="O146" i="2"/>
  <c r="Z145" i="2"/>
  <c r="Y145" i="2"/>
  <c r="X145" i="2"/>
  <c r="W145" i="2"/>
  <c r="V145" i="2"/>
  <c r="U145" i="2"/>
  <c r="T145" i="2"/>
  <c r="S145" i="2"/>
  <c r="R145" i="2"/>
  <c r="P145" i="2"/>
  <c r="O145" i="2"/>
  <c r="Z144" i="2"/>
  <c r="Y144" i="2"/>
  <c r="X144" i="2"/>
  <c r="W144" i="2"/>
  <c r="V144" i="2"/>
  <c r="U144" i="2"/>
  <c r="T144" i="2"/>
  <c r="S144" i="2"/>
  <c r="R144" i="2"/>
  <c r="P144" i="2"/>
  <c r="O144" i="2"/>
  <c r="Z141" i="2"/>
  <c r="Y141" i="2"/>
  <c r="X141" i="2"/>
  <c r="W141" i="2"/>
  <c r="V141" i="2"/>
  <c r="U141" i="2"/>
  <c r="T141" i="2"/>
  <c r="S141" i="2"/>
  <c r="R141" i="2"/>
  <c r="P141" i="2"/>
  <c r="O141" i="2"/>
  <c r="Z138" i="2"/>
  <c r="Y138" i="2"/>
  <c r="X138" i="2"/>
  <c r="W138" i="2"/>
  <c r="V138" i="2"/>
  <c r="U138" i="2"/>
  <c r="T138" i="2"/>
  <c r="S138" i="2"/>
  <c r="R138" i="2"/>
  <c r="P138" i="2"/>
  <c r="O138" i="2"/>
  <c r="Z137" i="2"/>
  <c r="Y137" i="2"/>
  <c r="X137" i="2"/>
  <c r="W137" i="2"/>
  <c r="V137" i="2"/>
  <c r="U137" i="2"/>
  <c r="T137" i="2"/>
  <c r="S137" i="2"/>
  <c r="R137" i="2"/>
  <c r="P137" i="2"/>
  <c r="O137" i="2"/>
  <c r="Z136" i="2"/>
  <c r="Y136" i="2"/>
  <c r="X136" i="2"/>
  <c r="W136" i="2"/>
  <c r="V136" i="2"/>
  <c r="U136" i="2"/>
  <c r="T136" i="2"/>
  <c r="S136" i="2"/>
  <c r="R136" i="2"/>
  <c r="P136" i="2"/>
  <c r="O136" i="2"/>
  <c r="Z135" i="2"/>
  <c r="Y135" i="2"/>
  <c r="X135" i="2"/>
  <c r="W135" i="2"/>
  <c r="V135" i="2"/>
  <c r="U135" i="2"/>
  <c r="T135" i="2"/>
  <c r="S135" i="2"/>
  <c r="R135" i="2"/>
  <c r="P135" i="2"/>
  <c r="O135" i="2"/>
  <c r="Z133" i="2"/>
  <c r="Y133" i="2"/>
  <c r="X133" i="2"/>
  <c r="W133" i="2"/>
  <c r="V133" i="2"/>
  <c r="U133" i="2"/>
  <c r="T133" i="2"/>
  <c r="S133" i="2"/>
  <c r="R133" i="2"/>
  <c r="P133" i="2"/>
  <c r="O133" i="2"/>
  <c r="Z132" i="2"/>
  <c r="Y132" i="2"/>
  <c r="X132" i="2"/>
  <c r="W132" i="2"/>
  <c r="V132" i="2"/>
  <c r="U132" i="2"/>
  <c r="T132" i="2"/>
  <c r="S132" i="2"/>
  <c r="R132" i="2"/>
  <c r="P132" i="2"/>
  <c r="O132" i="2"/>
  <c r="Z131" i="2"/>
  <c r="Y131" i="2"/>
  <c r="X131" i="2"/>
  <c r="W131" i="2"/>
  <c r="V131" i="2"/>
  <c r="U131" i="2"/>
  <c r="T131" i="2"/>
  <c r="S131" i="2"/>
  <c r="R131" i="2"/>
  <c r="P131" i="2"/>
  <c r="O131" i="2"/>
  <c r="Z128" i="2"/>
  <c r="Y128" i="2"/>
  <c r="X128" i="2"/>
  <c r="W128" i="2"/>
  <c r="V128" i="2"/>
  <c r="U128" i="2"/>
  <c r="T128" i="2"/>
  <c r="S128" i="2"/>
  <c r="R128" i="2"/>
  <c r="P128" i="2"/>
  <c r="O128" i="2"/>
  <c r="Z127" i="2"/>
  <c r="Y127" i="2"/>
  <c r="X127" i="2"/>
  <c r="W127" i="2"/>
  <c r="V127" i="2"/>
  <c r="U127" i="2"/>
  <c r="T127" i="2"/>
  <c r="S127" i="2"/>
  <c r="R127" i="2"/>
  <c r="P127" i="2"/>
  <c r="O127" i="2"/>
  <c r="Z126" i="2"/>
  <c r="Y126" i="2"/>
  <c r="X126" i="2"/>
  <c r="W126" i="2"/>
  <c r="V126" i="2"/>
  <c r="U126" i="2"/>
  <c r="T126" i="2"/>
  <c r="S126" i="2"/>
  <c r="R126" i="2"/>
  <c r="P126" i="2"/>
  <c r="O126" i="2"/>
  <c r="Z125" i="2"/>
  <c r="Y125" i="2"/>
  <c r="X125" i="2"/>
  <c r="W125" i="2"/>
  <c r="V125" i="2"/>
  <c r="U125" i="2"/>
  <c r="T125" i="2"/>
  <c r="S125" i="2"/>
  <c r="R125" i="2"/>
  <c r="P125" i="2"/>
  <c r="O125" i="2"/>
  <c r="Z123" i="2"/>
  <c r="Y123" i="2"/>
  <c r="X123" i="2"/>
  <c r="W123" i="2"/>
  <c r="V123" i="2"/>
  <c r="U123" i="2"/>
  <c r="T123" i="2"/>
  <c r="S123" i="2"/>
  <c r="R123" i="2"/>
  <c r="P123" i="2"/>
  <c r="O123" i="2"/>
  <c r="Z122" i="2"/>
  <c r="Y122" i="2"/>
  <c r="X122" i="2"/>
  <c r="W122" i="2"/>
  <c r="V122" i="2"/>
  <c r="U122" i="2"/>
  <c r="T122" i="2"/>
  <c r="S122" i="2"/>
  <c r="R122" i="2"/>
  <c r="P122" i="2"/>
  <c r="O122" i="2"/>
  <c r="Z121" i="2"/>
  <c r="Y121" i="2"/>
  <c r="X121" i="2"/>
  <c r="W121" i="2"/>
  <c r="V121" i="2"/>
  <c r="U121" i="2"/>
  <c r="T121" i="2"/>
  <c r="S121" i="2"/>
  <c r="R121" i="2"/>
  <c r="P121" i="2"/>
  <c r="O121" i="2"/>
  <c r="Z120" i="2"/>
  <c r="Y120" i="2"/>
  <c r="X120" i="2"/>
  <c r="W120" i="2"/>
  <c r="V120" i="2"/>
  <c r="U120" i="2"/>
  <c r="T120" i="2"/>
  <c r="S120" i="2"/>
  <c r="R120" i="2"/>
  <c r="P120" i="2"/>
  <c r="O120" i="2"/>
  <c r="Z119" i="2"/>
  <c r="Y119" i="2"/>
  <c r="X119" i="2"/>
  <c r="W119" i="2"/>
  <c r="V119" i="2"/>
  <c r="U119" i="2"/>
  <c r="T119" i="2"/>
  <c r="S119" i="2"/>
  <c r="R119" i="2"/>
  <c r="P119" i="2"/>
  <c r="O119" i="2"/>
  <c r="Z118" i="2"/>
  <c r="Y118" i="2"/>
  <c r="X118" i="2"/>
  <c r="W118" i="2"/>
  <c r="V118" i="2"/>
  <c r="U118" i="2"/>
  <c r="T118" i="2"/>
  <c r="S118" i="2"/>
  <c r="R118" i="2"/>
  <c r="P118" i="2"/>
  <c r="O118" i="2"/>
  <c r="Z117" i="2"/>
  <c r="Y117" i="2"/>
  <c r="X117" i="2"/>
  <c r="W117" i="2"/>
  <c r="V117" i="2"/>
  <c r="U117" i="2"/>
  <c r="T117" i="2"/>
  <c r="S117" i="2"/>
  <c r="R117" i="2"/>
  <c r="P117" i="2"/>
  <c r="O117" i="2"/>
  <c r="Z116" i="2"/>
  <c r="Y116" i="2"/>
  <c r="X116" i="2"/>
  <c r="W116" i="2"/>
  <c r="V116" i="2"/>
  <c r="U116" i="2"/>
  <c r="T116" i="2"/>
  <c r="S116" i="2"/>
  <c r="R116" i="2"/>
  <c r="P116" i="2"/>
  <c r="O116" i="2"/>
  <c r="Z115" i="2"/>
  <c r="Y115" i="2"/>
  <c r="X115" i="2"/>
  <c r="W115" i="2"/>
  <c r="V115" i="2"/>
  <c r="U115" i="2"/>
  <c r="T115" i="2"/>
  <c r="S115" i="2"/>
  <c r="R115" i="2"/>
  <c r="P115" i="2"/>
  <c r="O115" i="2"/>
  <c r="Z114" i="2"/>
  <c r="Y114" i="2"/>
  <c r="X114" i="2"/>
  <c r="W114" i="2"/>
  <c r="V114" i="2"/>
  <c r="U114" i="2"/>
  <c r="T114" i="2"/>
  <c r="S114" i="2"/>
  <c r="R114" i="2"/>
  <c r="P114" i="2"/>
  <c r="O114" i="2"/>
  <c r="Z110" i="2"/>
  <c r="Y110" i="2"/>
  <c r="X110" i="2"/>
  <c r="W110" i="2"/>
  <c r="V110" i="2"/>
  <c r="U110" i="2"/>
  <c r="T110" i="2"/>
  <c r="S110" i="2"/>
  <c r="R110" i="2"/>
  <c r="P110" i="2"/>
  <c r="O110" i="2"/>
  <c r="Z104" i="2"/>
  <c r="Y104" i="2"/>
  <c r="X104" i="2"/>
  <c r="W104" i="2"/>
  <c r="V104" i="2"/>
  <c r="U104" i="2"/>
  <c r="T104" i="2"/>
  <c r="S104" i="2"/>
  <c r="R104" i="2"/>
  <c r="P104" i="2"/>
  <c r="O104" i="2"/>
  <c r="Z100" i="2"/>
  <c r="Y100" i="2"/>
  <c r="X100" i="2"/>
  <c r="W100" i="2"/>
  <c r="V100" i="2"/>
  <c r="U100" i="2"/>
  <c r="T100" i="2"/>
  <c r="S100" i="2"/>
  <c r="R100" i="2"/>
  <c r="P100" i="2"/>
  <c r="O100" i="2"/>
  <c r="Z97" i="2"/>
  <c r="Y97" i="2"/>
  <c r="X97" i="2"/>
  <c r="W97" i="2"/>
  <c r="V97" i="2"/>
  <c r="U97" i="2"/>
  <c r="T97" i="2"/>
  <c r="S97" i="2"/>
  <c r="R97" i="2"/>
  <c r="P97" i="2"/>
  <c r="O97" i="2"/>
  <c r="Z96" i="2"/>
  <c r="Y96" i="2"/>
  <c r="X96" i="2"/>
  <c r="W96" i="2"/>
  <c r="V96" i="2"/>
  <c r="U96" i="2"/>
  <c r="T96" i="2"/>
  <c r="S96" i="2"/>
  <c r="R96" i="2"/>
  <c r="P96" i="2"/>
  <c r="O96" i="2"/>
  <c r="Z95" i="2"/>
  <c r="Y95" i="2"/>
  <c r="X95" i="2"/>
  <c r="W95" i="2"/>
  <c r="V95" i="2"/>
  <c r="U95" i="2"/>
  <c r="T95" i="2"/>
  <c r="S95" i="2"/>
  <c r="R95" i="2"/>
  <c r="P95" i="2"/>
  <c r="O95" i="2"/>
  <c r="Z94" i="2"/>
  <c r="Y94" i="2"/>
  <c r="X94" i="2"/>
  <c r="W94" i="2"/>
  <c r="V94" i="2"/>
  <c r="U94" i="2"/>
  <c r="T94" i="2"/>
  <c r="S94" i="2"/>
  <c r="R94" i="2"/>
  <c r="P94" i="2"/>
  <c r="O94" i="2"/>
  <c r="Z93" i="2"/>
  <c r="Y93" i="2"/>
  <c r="X93" i="2"/>
  <c r="W93" i="2"/>
  <c r="V93" i="2"/>
  <c r="U93" i="2"/>
  <c r="T93" i="2"/>
  <c r="S93" i="2"/>
  <c r="R93" i="2"/>
  <c r="P93" i="2"/>
  <c r="O93" i="2"/>
  <c r="Z92" i="2"/>
  <c r="Y92" i="2"/>
  <c r="X92" i="2"/>
  <c r="W92" i="2"/>
  <c r="V92" i="2"/>
  <c r="U92" i="2"/>
  <c r="T92" i="2"/>
  <c r="S92" i="2"/>
  <c r="R92" i="2"/>
  <c r="P92" i="2"/>
  <c r="O92" i="2"/>
  <c r="Z90" i="2"/>
  <c r="Y90" i="2"/>
  <c r="X90" i="2"/>
  <c r="W90" i="2"/>
  <c r="V90" i="2"/>
  <c r="U90" i="2"/>
  <c r="T90" i="2"/>
  <c r="S90" i="2"/>
  <c r="R90" i="2"/>
  <c r="P90" i="2"/>
  <c r="O90" i="2"/>
  <c r="Z89" i="2"/>
  <c r="Y89" i="2"/>
  <c r="X89" i="2"/>
  <c r="W89" i="2"/>
  <c r="V89" i="2"/>
  <c r="U89" i="2"/>
  <c r="T89" i="2"/>
  <c r="S89" i="2"/>
  <c r="R89" i="2"/>
  <c r="P89" i="2"/>
  <c r="O89" i="2"/>
  <c r="Z88" i="2"/>
  <c r="Y88" i="2"/>
  <c r="X88" i="2"/>
  <c r="W88" i="2"/>
  <c r="V88" i="2"/>
  <c r="U88" i="2"/>
  <c r="T88" i="2"/>
  <c r="S88" i="2"/>
  <c r="R88" i="2"/>
  <c r="P88" i="2"/>
  <c r="O88" i="2"/>
  <c r="Z86" i="2"/>
  <c r="Y86" i="2"/>
  <c r="X86" i="2"/>
  <c r="W86" i="2"/>
  <c r="V86" i="2"/>
  <c r="U86" i="2"/>
  <c r="T86" i="2"/>
  <c r="S86" i="2"/>
  <c r="R86" i="2"/>
  <c r="P86" i="2"/>
  <c r="O86" i="2"/>
  <c r="Z85" i="2"/>
  <c r="Y85" i="2"/>
  <c r="X85" i="2"/>
  <c r="W85" i="2"/>
  <c r="V85" i="2"/>
  <c r="U85" i="2"/>
  <c r="T85" i="2"/>
  <c r="S85" i="2"/>
  <c r="R85" i="2"/>
  <c r="P85" i="2"/>
  <c r="O85" i="2"/>
  <c r="Z82" i="2"/>
  <c r="Y82" i="2"/>
  <c r="X82" i="2"/>
  <c r="W82" i="2"/>
  <c r="V82" i="2"/>
  <c r="U82" i="2"/>
  <c r="T82" i="2"/>
  <c r="S82" i="2"/>
  <c r="R82" i="2"/>
  <c r="P82" i="2"/>
  <c r="O82" i="2"/>
  <c r="Z79" i="2"/>
  <c r="Y79" i="2"/>
  <c r="X79" i="2"/>
  <c r="W79" i="2"/>
  <c r="V79" i="2"/>
  <c r="U79" i="2"/>
  <c r="T79" i="2"/>
  <c r="S79" i="2"/>
  <c r="R79" i="2"/>
  <c r="P79" i="2"/>
  <c r="O79" i="2"/>
  <c r="Z78" i="2"/>
  <c r="Y78" i="2"/>
  <c r="X78" i="2"/>
  <c r="W78" i="2"/>
  <c r="V78" i="2"/>
  <c r="U78" i="2"/>
  <c r="T78" i="2"/>
  <c r="S78" i="2"/>
  <c r="R78" i="2"/>
  <c r="P78" i="2"/>
  <c r="O78" i="2"/>
  <c r="Z77" i="2"/>
  <c r="Y77" i="2"/>
  <c r="X77" i="2"/>
  <c r="W77" i="2"/>
  <c r="V77" i="2"/>
  <c r="U77" i="2"/>
  <c r="T77" i="2"/>
  <c r="S77" i="2"/>
  <c r="R77" i="2"/>
  <c r="P77" i="2"/>
  <c r="O77" i="2"/>
  <c r="Z76" i="2"/>
  <c r="Y76" i="2"/>
  <c r="X76" i="2"/>
  <c r="W76" i="2"/>
  <c r="V76" i="2"/>
  <c r="U76" i="2"/>
  <c r="T76" i="2"/>
  <c r="S76" i="2"/>
  <c r="R76" i="2"/>
  <c r="P76" i="2"/>
  <c r="O76" i="2"/>
  <c r="Z74" i="2"/>
  <c r="Y74" i="2"/>
  <c r="X74" i="2"/>
  <c r="W74" i="2"/>
  <c r="V74" i="2"/>
  <c r="U74" i="2"/>
  <c r="T74" i="2"/>
  <c r="S74" i="2"/>
  <c r="R74" i="2"/>
  <c r="P74" i="2"/>
  <c r="O74" i="2"/>
  <c r="Z73" i="2"/>
  <c r="Y73" i="2"/>
  <c r="X73" i="2"/>
  <c r="W73" i="2"/>
  <c r="V73" i="2"/>
  <c r="U73" i="2"/>
  <c r="T73" i="2"/>
  <c r="S73" i="2"/>
  <c r="R73" i="2"/>
  <c r="P73" i="2"/>
  <c r="O73" i="2"/>
  <c r="Z67" i="2"/>
  <c r="Y67" i="2"/>
  <c r="X67" i="2"/>
  <c r="W67" i="2"/>
  <c r="V67" i="2"/>
  <c r="U67" i="2"/>
  <c r="T67" i="2"/>
  <c r="S67" i="2"/>
  <c r="R67" i="2"/>
  <c r="P67" i="2"/>
  <c r="O67" i="2"/>
  <c r="Z61" i="2"/>
  <c r="Y61" i="2"/>
  <c r="X61" i="2"/>
  <c r="W61" i="2"/>
  <c r="V61" i="2"/>
  <c r="U61" i="2"/>
  <c r="T61" i="2"/>
  <c r="S61" i="2"/>
  <c r="R61" i="2"/>
  <c r="P61" i="2"/>
  <c r="O61" i="2"/>
  <c r="Z372" i="2" l="1"/>
  <c r="Z108" i="2" l="1"/>
  <c r="Y108" i="2"/>
  <c r="X108" i="2"/>
  <c r="W108" i="2"/>
  <c r="V108" i="2"/>
  <c r="U108" i="2"/>
  <c r="T108" i="2"/>
  <c r="S108" i="2"/>
  <c r="R108" i="2"/>
  <c r="P108" i="2"/>
  <c r="O108" i="2"/>
  <c r="Z374" i="2" l="1"/>
  <c r="Z102" i="2" l="1"/>
  <c r="Z103" i="2" l="1"/>
  <c r="V103" i="2"/>
  <c r="Z177" i="2" l="1"/>
  <c r="Y177" i="2"/>
  <c r="X177" i="2"/>
  <c r="W177" i="2"/>
  <c r="V177" i="2"/>
  <c r="U177" i="2"/>
  <c r="T177" i="2"/>
  <c r="S177" i="2"/>
  <c r="R177" i="2"/>
  <c r="P177" i="2"/>
  <c r="O177" i="2"/>
  <c r="Z364" i="2" l="1"/>
  <c r="Y364" i="2"/>
  <c r="X364" i="2"/>
  <c r="W364" i="2"/>
  <c r="V364" i="2"/>
  <c r="U364" i="2"/>
  <c r="T364" i="2"/>
  <c r="S364" i="2"/>
  <c r="R364" i="2"/>
  <c r="P364" i="2"/>
  <c r="O364" i="2"/>
  <c r="Z113" i="2"/>
  <c r="Y113" i="2"/>
  <c r="X113" i="2"/>
  <c r="W113" i="2"/>
  <c r="V113" i="2"/>
  <c r="U113" i="2"/>
  <c r="T113" i="2"/>
  <c r="S113" i="2"/>
  <c r="R113" i="2"/>
  <c r="O113" i="2"/>
  <c r="Z348" i="2" l="1"/>
  <c r="Y348" i="2"/>
  <c r="X348" i="2"/>
  <c r="W348" i="2"/>
  <c r="V348" i="2"/>
  <c r="U348" i="2"/>
  <c r="T348" i="2"/>
  <c r="S348" i="2"/>
  <c r="R348" i="2"/>
  <c r="P348" i="2"/>
  <c r="O348" i="2"/>
  <c r="Z311" i="2"/>
  <c r="Y311" i="2"/>
  <c r="X311" i="2"/>
  <c r="W311" i="2"/>
  <c r="V311" i="2"/>
  <c r="U311" i="2"/>
  <c r="T311" i="2"/>
  <c r="S311" i="2"/>
  <c r="R311" i="2"/>
  <c r="P311" i="2"/>
  <c r="O311" i="2"/>
  <c r="Z365" i="2" l="1"/>
  <c r="Y365" i="2"/>
  <c r="X365" i="2"/>
  <c r="W365" i="2"/>
  <c r="V365" i="2"/>
  <c r="U365" i="2"/>
  <c r="T365" i="2"/>
  <c r="S365" i="2"/>
  <c r="R365" i="2"/>
  <c r="P365" i="2"/>
  <c r="O365" i="2"/>
  <c r="Z354" i="2" l="1"/>
  <c r="Y354" i="2"/>
  <c r="X354" i="2"/>
  <c r="W354" i="2"/>
  <c r="V354" i="2"/>
  <c r="U354" i="2"/>
  <c r="T354" i="2"/>
  <c r="S354" i="2"/>
  <c r="R354" i="2"/>
  <c r="P354" i="2"/>
  <c r="O354" i="2"/>
  <c r="Z98" i="2" l="1"/>
  <c r="Y98" i="2"/>
  <c r="X98" i="2"/>
  <c r="W98" i="2"/>
  <c r="V98" i="2"/>
  <c r="U98" i="2"/>
  <c r="T98" i="2"/>
  <c r="S98" i="2"/>
  <c r="R98" i="2"/>
  <c r="P98" i="2"/>
  <c r="O98" i="2"/>
  <c r="Z179" i="2" l="1"/>
  <c r="Y179" i="2"/>
  <c r="X179" i="2"/>
  <c r="W179" i="2"/>
  <c r="V179" i="2"/>
  <c r="U179" i="2"/>
  <c r="T179" i="2"/>
  <c r="S179" i="2"/>
  <c r="R179" i="2"/>
  <c r="P179" i="2"/>
  <c r="O179" i="2"/>
  <c r="Y41" i="2" l="1"/>
  <c r="X41" i="2"/>
  <c r="W41" i="2"/>
  <c r="V41" i="2"/>
  <c r="U41" i="2"/>
  <c r="T41" i="2"/>
  <c r="S41" i="2"/>
  <c r="R41" i="2"/>
  <c r="Z105" i="2"/>
  <c r="Y105" i="2"/>
  <c r="X105" i="2"/>
  <c r="W105" i="2"/>
  <c r="V105" i="2"/>
  <c r="U105" i="2"/>
  <c r="T105" i="2"/>
  <c r="S105" i="2"/>
  <c r="R105" i="2"/>
  <c r="P105" i="2"/>
  <c r="O105" i="2"/>
  <c r="Z58" i="2" l="1"/>
  <c r="Y58" i="2"/>
  <c r="X58" i="2"/>
  <c r="W58" i="2"/>
  <c r="V58" i="2"/>
  <c r="U58" i="2"/>
  <c r="T58" i="2"/>
  <c r="S58" i="2"/>
  <c r="R58" i="2"/>
  <c r="P58" i="2"/>
  <c r="O58" i="2"/>
  <c r="Z38" i="2"/>
  <c r="Y38" i="2"/>
  <c r="X38" i="2"/>
  <c r="W38" i="2"/>
  <c r="V38" i="2"/>
  <c r="U38" i="2"/>
  <c r="T38" i="2"/>
  <c r="S38" i="2"/>
  <c r="R38" i="2"/>
  <c r="O38" i="2"/>
  <c r="Z140" i="2"/>
  <c r="Y140" i="2"/>
  <c r="X140" i="2"/>
  <c r="W140" i="2"/>
  <c r="V140" i="2"/>
  <c r="U140" i="2"/>
  <c r="T140" i="2"/>
  <c r="S140" i="2"/>
  <c r="R140" i="2"/>
  <c r="P140" i="2"/>
  <c r="O140" i="2"/>
  <c r="Z112" i="2" l="1"/>
  <c r="Y112" i="2"/>
  <c r="X112" i="2"/>
  <c r="W112" i="2"/>
  <c r="V112" i="2"/>
  <c r="U112" i="2"/>
  <c r="T112" i="2"/>
  <c r="S112" i="2"/>
  <c r="R112" i="2"/>
  <c r="P112" i="2"/>
  <c r="O112" i="2"/>
  <c r="Z162" i="2"/>
  <c r="Y162" i="2"/>
  <c r="X162" i="2"/>
  <c r="W162" i="2"/>
  <c r="V162" i="2"/>
  <c r="U162" i="2"/>
  <c r="T162" i="2"/>
  <c r="S162" i="2"/>
  <c r="R162" i="2"/>
  <c r="P162" i="2"/>
  <c r="O162" i="2"/>
  <c r="Z28" i="2"/>
  <c r="Y28" i="2"/>
  <c r="X28" i="2"/>
  <c r="W28" i="2"/>
  <c r="V28" i="2"/>
  <c r="U28" i="2"/>
  <c r="T28" i="2"/>
  <c r="S28" i="2"/>
  <c r="R28" i="2"/>
  <c r="O28" i="2"/>
  <c r="Z16" i="2"/>
  <c r="Y16" i="2"/>
  <c r="X16" i="2"/>
  <c r="W16" i="2"/>
  <c r="V16" i="2"/>
  <c r="U16" i="2"/>
  <c r="T16" i="2"/>
  <c r="S16" i="2"/>
  <c r="R16" i="2"/>
  <c r="O16" i="2"/>
  <c r="Z13" i="2" l="1"/>
  <c r="Y13" i="2"/>
  <c r="X13" i="2"/>
  <c r="W13" i="2"/>
  <c r="V13" i="2"/>
  <c r="U13" i="2"/>
  <c r="T13" i="2"/>
  <c r="S13" i="2"/>
  <c r="R13" i="2"/>
  <c r="O13" i="2"/>
  <c r="Z60" i="2"/>
  <c r="Y60" i="2"/>
  <c r="X60" i="2"/>
  <c r="W60" i="2"/>
  <c r="V60" i="2"/>
  <c r="U60" i="2"/>
  <c r="T60" i="2"/>
  <c r="S60" i="2"/>
  <c r="R60" i="2"/>
  <c r="P60" i="2"/>
  <c r="O60" i="2"/>
  <c r="Z44" i="2" l="1"/>
  <c r="Y44" i="2"/>
  <c r="X44" i="2"/>
  <c r="W44" i="2"/>
  <c r="V44" i="2"/>
  <c r="U44" i="2"/>
  <c r="T44" i="2"/>
  <c r="S44" i="2"/>
  <c r="R44" i="2"/>
  <c r="O44" i="2"/>
  <c r="R351" i="2" l="1"/>
  <c r="R101" i="2"/>
  <c r="R87" i="2"/>
  <c r="R48" i="2"/>
  <c r="R129" i="2"/>
  <c r="R59" i="2"/>
  <c r="R66" i="2"/>
  <c r="R35" i="2"/>
  <c r="R42" i="2"/>
  <c r="R45" i="2"/>
  <c r="R83" i="2"/>
  <c r="R107" i="2"/>
  <c r="R34" i="2"/>
  <c r="R40" i="2"/>
  <c r="R289" i="2"/>
  <c r="R39" i="2"/>
  <c r="R57" i="2"/>
  <c r="R160" i="2"/>
  <c r="R353" i="2"/>
  <c r="R20" i="2"/>
  <c r="R134" i="2"/>
  <c r="R166" i="2"/>
  <c r="R23" i="2"/>
  <c r="R31" i="2"/>
  <c r="R143" i="2"/>
  <c r="R32" i="2"/>
  <c r="R10" i="2"/>
  <c r="R50" i="2"/>
  <c r="R370" i="2"/>
  <c r="R182" i="2"/>
  <c r="R37" i="2"/>
  <c r="R130" i="2"/>
  <c r="R17" i="2"/>
  <c r="R111" i="2"/>
  <c r="R368" i="2"/>
  <c r="R25" i="2"/>
  <c r="R46" i="2"/>
  <c r="R30" i="2"/>
  <c r="R22" i="2"/>
  <c r="R70" i="2"/>
  <c r="R27" i="2"/>
  <c r="R356" i="2"/>
  <c r="R81" i="2"/>
  <c r="R49" i="2"/>
  <c r="R358" i="2"/>
  <c r="R64" i="2"/>
  <c r="R36" i="2"/>
  <c r="R178" i="2"/>
  <c r="R194" i="2"/>
  <c r="R172" i="2"/>
  <c r="R362" i="2"/>
  <c r="R346" i="2"/>
  <c r="R63" i="2"/>
  <c r="R62" i="2"/>
  <c r="R72" i="2"/>
  <c r="R52" i="2"/>
  <c r="R361" i="2"/>
  <c r="R43" i="2"/>
  <c r="R18" i="2"/>
  <c r="R360" i="2"/>
  <c r="R91" i="2"/>
  <c r="R12" i="2"/>
  <c r="R14" i="2"/>
  <c r="R124" i="2"/>
  <c r="R139" i="2"/>
  <c r="R173" i="2"/>
  <c r="R99" i="2"/>
  <c r="R371" i="2"/>
  <c r="R26" i="2"/>
  <c r="R359" i="2"/>
  <c r="R51" i="2"/>
  <c r="R367" i="2"/>
  <c r="R357" i="2"/>
  <c r="R69" i="2"/>
  <c r="R163" i="2"/>
  <c r="R165" i="2"/>
  <c r="R80" i="2"/>
  <c r="R366" i="2"/>
  <c r="R369" i="2"/>
  <c r="R24" i="2"/>
  <c r="R15" i="2"/>
  <c r="R54" i="2"/>
  <c r="R363" i="2"/>
  <c r="R75" i="2"/>
  <c r="R47" i="2"/>
  <c r="R53" i="2"/>
  <c r="R33" i="2"/>
  <c r="R84" i="2"/>
  <c r="R19" i="2"/>
  <c r="R219" i="2"/>
  <c r="R109" i="2"/>
  <c r="R142" i="2"/>
  <c r="R68" i="2"/>
  <c r="R106" i="2"/>
  <c r="R352" i="2"/>
  <c r="R350" i="2"/>
  <c r="R65" i="2"/>
  <c r="R196" i="2"/>
  <c r="R155" i="2"/>
  <c r="R71" i="2"/>
  <c r="R11" i="2"/>
  <c r="R29" i="2"/>
  <c r="R56" i="2"/>
  <c r="R150" i="2"/>
  <c r="R161" i="2"/>
  <c r="R21" i="2"/>
  <c r="R55" i="2"/>
  <c r="S351" i="2"/>
  <c r="S101" i="2"/>
  <c r="S87" i="2"/>
  <c r="S48" i="2"/>
  <c r="S129" i="2"/>
  <c r="S59" i="2"/>
  <c r="S66" i="2"/>
  <c r="S35" i="2"/>
  <c r="S42" i="2"/>
  <c r="S45" i="2"/>
  <c r="S83" i="2"/>
  <c r="S107" i="2"/>
  <c r="S34" i="2"/>
  <c r="S40" i="2"/>
  <c r="S289" i="2"/>
  <c r="S39" i="2"/>
  <c r="S57" i="2"/>
  <c r="S160" i="2"/>
  <c r="S353" i="2"/>
  <c r="S20" i="2"/>
  <c r="S134" i="2"/>
  <c r="S166" i="2"/>
  <c r="S23" i="2"/>
  <c r="S31" i="2"/>
  <c r="S143" i="2"/>
  <c r="S32" i="2"/>
  <c r="S10" i="2"/>
  <c r="S50" i="2"/>
  <c r="S370" i="2"/>
  <c r="S182" i="2"/>
  <c r="S37" i="2"/>
  <c r="S130" i="2"/>
  <c r="S17" i="2"/>
  <c r="S111" i="2"/>
  <c r="S368" i="2"/>
  <c r="S25" i="2"/>
  <c r="S46" i="2"/>
  <c r="S30" i="2"/>
  <c r="S22" i="2"/>
  <c r="S70" i="2"/>
  <c r="S27" i="2"/>
  <c r="S356" i="2"/>
  <c r="S81" i="2"/>
  <c r="S49" i="2"/>
  <c r="S358" i="2"/>
  <c r="S64" i="2"/>
  <c r="S36" i="2"/>
  <c r="S178" i="2"/>
  <c r="S194" i="2"/>
  <c r="S172" i="2"/>
  <c r="S362" i="2"/>
  <c r="S346" i="2"/>
  <c r="S63" i="2"/>
  <c r="S62" i="2"/>
  <c r="S72" i="2"/>
  <c r="S52" i="2"/>
  <c r="S361" i="2"/>
  <c r="S43" i="2"/>
  <c r="S18" i="2"/>
  <c r="S360" i="2"/>
  <c r="S91" i="2"/>
  <c r="S12" i="2"/>
  <c r="S14" i="2"/>
  <c r="S124" i="2"/>
  <c r="S139" i="2"/>
  <c r="S173" i="2"/>
  <c r="S99" i="2"/>
  <c r="S371" i="2"/>
  <c r="S26" i="2"/>
  <c r="S359" i="2"/>
  <c r="S51" i="2"/>
  <c r="S367" i="2"/>
  <c r="S357" i="2"/>
  <c r="S69" i="2"/>
  <c r="S163" i="2"/>
  <c r="S165" i="2"/>
  <c r="S80" i="2"/>
  <c r="S366" i="2"/>
  <c r="S369" i="2"/>
  <c r="S24" i="2"/>
  <c r="S15" i="2"/>
  <c r="S54" i="2"/>
  <c r="S363" i="2"/>
  <c r="S75" i="2"/>
  <c r="S47" i="2"/>
  <c r="S53" i="2"/>
  <c r="S33" i="2"/>
  <c r="S84" i="2"/>
  <c r="S19" i="2"/>
  <c r="S219" i="2"/>
  <c r="S109" i="2"/>
  <c r="S142" i="2"/>
  <c r="S68" i="2"/>
  <c r="S106" i="2"/>
  <c r="S352" i="2"/>
  <c r="S350" i="2"/>
  <c r="S65" i="2"/>
  <c r="S196" i="2"/>
  <c r="S155" i="2"/>
  <c r="S71" i="2"/>
  <c r="S11" i="2"/>
  <c r="S29" i="2"/>
  <c r="S56" i="2"/>
  <c r="S150" i="2"/>
  <c r="S161" i="2"/>
  <c r="S21" i="2"/>
  <c r="S55" i="2"/>
  <c r="Z351" i="2"/>
  <c r="Z101" i="2"/>
  <c r="Z87" i="2"/>
  <c r="Z48" i="2"/>
  <c r="Z129" i="2"/>
  <c r="Z59" i="2"/>
  <c r="Z66" i="2"/>
  <c r="Z35" i="2"/>
  <c r="Z42" i="2"/>
  <c r="Z45" i="2"/>
  <c r="Z83" i="2"/>
  <c r="Z107" i="2"/>
  <c r="Z34" i="2"/>
  <c r="Z40" i="2"/>
  <c r="Z289" i="2"/>
  <c r="Z39" i="2"/>
  <c r="Z57" i="2"/>
  <c r="Z160" i="2"/>
  <c r="Z353" i="2"/>
  <c r="Z20" i="2"/>
  <c r="Z134" i="2"/>
  <c r="Z166" i="2"/>
  <c r="Z23" i="2"/>
  <c r="Z31" i="2"/>
  <c r="Z143" i="2"/>
  <c r="Z32" i="2"/>
  <c r="Z10" i="2"/>
  <c r="Z50" i="2"/>
  <c r="Z370" i="2"/>
  <c r="Z182" i="2"/>
  <c r="Z37" i="2"/>
  <c r="Z130" i="2"/>
  <c r="Z17" i="2"/>
  <c r="Z111" i="2"/>
  <c r="Z368" i="2"/>
  <c r="Z25" i="2"/>
  <c r="Z46" i="2"/>
  <c r="Z30" i="2"/>
  <c r="Z22" i="2"/>
  <c r="Z70" i="2"/>
  <c r="Z27" i="2"/>
  <c r="Z356" i="2"/>
  <c r="Z81" i="2"/>
  <c r="Z49" i="2"/>
  <c r="Z358" i="2"/>
  <c r="Z64" i="2"/>
  <c r="Z36" i="2"/>
  <c r="Z178" i="2"/>
  <c r="Z194" i="2"/>
  <c r="Z172" i="2"/>
  <c r="Z362" i="2"/>
  <c r="Z346" i="2"/>
  <c r="Z63" i="2"/>
  <c r="Z62" i="2"/>
  <c r="Z72" i="2"/>
  <c r="Z52" i="2"/>
  <c r="Z361" i="2"/>
  <c r="Z43" i="2"/>
  <c r="Z18" i="2"/>
  <c r="Z360" i="2"/>
  <c r="Z91" i="2"/>
  <c r="Z12" i="2"/>
  <c r="Z14" i="2"/>
  <c r="Z124" i="2"/>
  <c r="Z139" i="2"/>
  <c r="Z173" i="2"/>
  <c r="Z99" i="2"/>
  <c r="Z371" i="2"/>
  <c r="Z26" i="2"/>
  <c r="Z359" i="2"/>
  <c r="Z51" i="2"/>
  <c r="Z367" i="2"/>
  <c r="Z357" i="2"/>
  <c r="Z69" i="2"/>
  <c r="Z163" i="2"/>
  <c r="Z165" i="2"/>
  <c r="Z80" i="2"/>
  <c r="Z366" i="2"/>
  <c r="Z369" i="2"/>
  <c r="Z24" i="2"/>
  <c r="Z15" i="2"/>
  <c r="Z54" i="2"/>
  <c r="Z363" i="2"/>
  <c r="Z75" i="2"/>
  <c r="Z47" i="2"/>
  <c r="Z53" i="2"/>
  <c r="Z33" i="2"/>
  <c r="Z84" i="2"/>
  <c r="Z19" i="2"/>
  <c r="Z219" i="2"/>
  <c r="Z109" i="2"/>
  <c r="Z142" i="2"/>
  <c r="Z68" i="2"/>
  <c r="Z106" i="2"/>
  <c r="Z352" i="2"/>
  <c r="Z350" i="2"/>
  <c r="Z196" i="2"/>
  <c r="Z155" i="2"/>
  <c r="Z71" i="2"/>
  <c r="Z11" i="2"/>
  <c r="Z29" i="2"/>
  <c r="Z56" i="2"/>
  <c r="Z150" i="2"/>
  <c r="Z161" i="2"/>
  <c r="Z21" i="2"/>
  <c r="Z55" i="2"/>
  <c r="Y11" i="2" l="1"/>
  <c r="X11" i="2"/>
  <c r="W11" i="2"/>
  <c r="V11" i="2"/>
  <c r="U11" i="2"/>
  <c r="T11" i="2"/>
  <c r="Y71" i="2"/>
  <c r="X71" i="2"/>
  <c r="W71" i="2"/>
  <c r="V71" i="2"/>
  <c r="U71" i="2"/>
  <c r="T71" i="2"/>
  <c r="P71" i="2"/>
  <c r="O71" i="2"/>
  <c r="Y155" i="2"/>
  <c r="X155" i="2"/>
  <c r="W155" i="2"/>
  <c r="V155" i="2"/>
  <c r="U155" i="2"/>
  <c r="T155" i="2"/>
  <c r="P155" i="2"/>
  <c r="O155" i="2"/>
  <c r="Y196" i="2"/>
  <c r="X196" i="2"/>
  <c r="W196" i="2"/>
  <c r="V196" i="2"/>
  <c r="U196" i="2"/>
  <c r="T196" i="2"/>
  <c r="P196" i="2"/>
  <c r="O196" i="2"/>
  <c r="Y65" i="2"/>
  <c r="X65" i="2"/>
  <c r="W65" i="2"/>
  <c r="V65" i="2"/>
  <c r="U65" i="2"/>
  <c r="T65" i="2"/>
  <c r="P65" i="2"/>
  <c r="O65" i="2"/>
  <c r="Y350" i="2"/>
  <c r="X350" i="2"/>
  <c r="W350" i="2"/>
  <c r="V350" i="2"/>
  <c r="U350" i="2"/>
  <c r="T350" i="2"/>
  <c r="P350" i="2"/>
  <c r="O350" i="2"/>
  <c r="Y352" i="2"/>
  <c r="X352" i="2"/>
  <c r="W352" i="2"/>
  <c r="V352" i="2"/>
  <c r="U352" i="2"/>
  <c r="T352" i="2"/>
  <c r="P352" i="2"/>
  <c r="O352" i="2"/>
  <c r="Y106" i="2"/>
  <c r="X106" i="2"/>
  <c r="W106" i="2"/>
  <c r="V106" i="2"/>
  <c r="U106" i="2"/>
  <c r="T106" i="2"/>
  <c r="P106" i="2"/>
  <c r="O106" i="2"/>
  <c r="Y68" i="2"/>
  <c r="X68" i="2"/>
  <c r="W68" i="2"/>
  <c r="V68" i="2"/>
  <c r="U68" i="2"/>
  <c r="T68" i="2"/>
  <c r="P68" i="2"/>
  <c r="O68" i="2"/>
  <c r="Y142" i="2"/>
  <c r="X142" i="2"/>
  <c r="W142" i="2"/>
  <c r="V142" i="2"/>
  <c r="U142" i="2"/>
  <c r="T142" i="2"/>
  <c r="P142" i="2"/>
  <c r="O142" i="2"/>
  <c r="Y109" i="2"/>
  <c r="X109" i="2"/>
  <c r="W109" i="2"/>
  <c r="V109" i="2"/>
  <c r="U109" i="2"/>
  <c r="T109" i="2"/>
  <c r="P109" i="2"/>
  <c r="O109" i="2"/>
  <c r="Y219" i="2"/>
  <c r="X219" i="2"/>
  <c r="W219" i="2"/>
  <c r="V219" i="2"/>
  <c r="U219" i="2"/>
  <c r="T219" i="2"/>
  <c r="P219" i="2"/>
  <c r="O219" i="2"/>
  <c r="Y19" i="2"/>
  <c r="X19" i="2"/>
  <c r="W19" i="2"/>
  <c r="V19" i="2"/>
  <c r="U19" i="2"/>
  <c r="T19" i="2"/>
  <c r="O19" i="2"/>
  <c r="Y84" i="2"/>
  <c r="X84" i="2"/>
  <c r="W84" i="2"/>
  <c r="V84" i="2"/>
  <c r="U84" i="2"/>
  <c r="T84" i="2"/>
  <c r="P84" i="2"/>
  <c r="O84" i="2"/>
  <c r="Y33" i="2"/>
  <c r="X33" i="2"/>
  <c r="W33" i="2"/>
  <c r="V33" i="2"/>
  <c r="U33" i="2"/>
  <c r="T33" i="2"/>
  <c r="O33" i="2"/>
  <c r="Y53" i="2"/>
  <c r="X53" i="2"/>
  <c r="W53" i="2"/>
  <c r="V53" i="2"/>
  <c r="U53" i="2"/>
  <c r="T53" i="2"/>
  <c r="O53" i="2"/>
  <c r="Y47" i="2"/>
  <c r="X47" i="2"/>
  <c r="W47" i="2"/>
  <c r="V47" i="2"/>
  <c r="U47" i="2"/>
  <c r="T47" i="2"/>
  <c r="O47" i="2"/>
  <c r="Y75" i="2"/>
  <c r="X75" i="2"/>
  <c r="W75" i="2"/>
  <c r="V75" i="2"/>
  <c r="U75" i="2"/>
  <c r="T75" i="2"/>
  <c r="P75" i="2"/>
  <c r="O75" i="2"/>
  <c r="Y363" i="2"/>
  <c r="X363" i="2"/>
  <c r="W363" i="2"/>
  <c r="V363" i="2"/>
  <c r="U363" i="2"/>
  <c r="T363" i="2"/>
  <c r="P363" i="2"/>
  <c r="O363" i="2"/>
  <c r="Y54" i="2"/>
  <c r="X54" i="2"/>
  <c r="W54" i="2"/>
  <c r="V54" i="2"/>
  <c r="U54" i="2"/>
  <c r="T54" i="2"/>
  <c r="O54" i="2"/>
  <c r="Y15" i="2"/>
  <c r="X15" i="2"/>
  <c r="W15" i="2"/>
  <c r="V15" i="2"/>
  <c r="U15" i="2"/>
  <c r="T15" i="2"/>
  <c r="O15" i="2"/>
  <c r="Y24" i="2"/>
  <c r="X24" i="2"/>
  <c r="W24" i="2"/>
  <c r="V24" i="2"/>
  <c r="U24" i="2"/>
  <c r="T24" i="2"/>
  <c r="O24" i="2"/>
  <c r="Y369" i="2"/>
  <c r="X369" i="2"/>
  <c r="W369" i="2"/>
  <c r="V369" i="2"/>
  <c r="U369" i="2"/>
  <c r="T369" i="2"/>
  <c r="P369" i="2"/>
  <c r="O369" i="2"/>
  <c r="Y366" i="2"/>
  <c r="X366" i="2"/>
  <c r="W366" i="2"/>
  <c r="V366" i="2"/>
  <c r="U366" i="2"/>
  <c r="T366" i="2"/>
  <c r="P366" i="2"/>
  <c r="O366" i="2"/>
  <c r="Y80" i="2"/>
  <c r="X80" i="2"/>
  <c r="W80" i="2"/>
  <c r="V80" i="2"/>
  <c r="U80" i="2"/>
  <c r="T80" i="2"/>
  <c r="P80" i="2"/>
  <c r="O80" i="2"/>
  <c r="Y165" i="2"/>
  <c r="X165" i="2"/>
  <c r="W165" i="2"/>
  <c r="V165" i="2"/>
  <c r="U165" i="2"/>
  <c r="T165" i="2"/>
  <c r="P165" i="2"/>
  <c r="O165" i="2"/>
  <c r="Y163" i="2"/>
  <c r="X163" i="2"/>
  <c r="W163" i="2"/>
  <c r="V163" i="2"/>
  <c r="U163" i="2"/>
  <c r="T163" i="2"/>
  <c r="P163" i="2"/>
  <c r="O163" i="2"/>
  <c r="Y69" i="2"/>
  <c r="X69" i="2"/>
  <c r="W69" i="2"/>
  <c r="V69" i="2"/>
  <c r="U69" i="2"/>
  <c r="T69" i="2"/>
  <c r="P69" i="2"/>
  <c r="O69" i="2"/>
  <c r="Y357" i="2"/>
  <c r="X357" i="2"/>
  <c r="W357" i="2"/>
  <c r="V357" i="2"/>
  <c r="U357" i="2"/>
  <c r="T357" i="2"/>
  <c r="P357" i="2"/>
  <c r="O357" i="2"/>
  <c r="Y367" i="2"/>
  <c r="X367" i="2"/>
  <c r="W367" i="2"/>
  <c r="V367" i="2"/>
  <c r="U367" i="2"/>
  <c r="T367" i="2"/>
  <c r="P367" i="2"/>
  <c r="O367" i="2"/>
  <c r="Y51" i="2"/>
  <c r="X51" i="2"/>
  <c r="W51" i="2"/>
  <c r="V51" i="2"/>
  <c r="U51" i="2"/>
  <c r="T51" i="2"/>
  <c r="O51" i="2"/>
  <c r="Y359" i="2"/>
  <c r="X359" i="2"/>
  <c r="W359" i="2"/>
  <c r="V359" i="2"/>
  <c r="U359" i="2"/>
  <c r="T359" i="2"/>
  <c r="P359" i="2"/>
  <c r="O359" i="2"/>
  <c r="Y26" i="2"/>
  <c r="X26" i="2"/>
  <c r="W26" i="2"/>
  <c r="V26" i="2"/>
  <c r="U26" i="2"/>
  <c r="T26" i="2"/>
  <c r="O26" i="2"/>
  <c r="Y371" i="2"/>
  <c r="X371" i="2"/>
  <c r="W371" i="2"/>
  <c r="V371" i="2"/>
  <c r="U371" i="2"/>
  <c r="T371" i="2"/>
  <c r="P371" i="2"/>
  <c r="O371" i="2"/>
  <c r="Y99" i="2"/>
  <c r="X99" i="2"/>
  <c r="W99" i="2"/>
  <c r="V99" i="2"/>
  <c r="U99" i="2"/>
  <c r="T99" i="2"/>
  <c r="P99" i="2"/>
  <c r="O99" i="2"/>
  <c r="Y173" i="2"/>
  <c r="X173" i="2"/>
  <c r="W173" i="2"/>
  <c r="V173" i="2"/>
  <c r="U173" i="2"/>
  <c r="T173" i="2"/>
  <c r="P173" i="2"/>
  <c r="O173" i="2"/>
  <c r="Y139" i="2"/>
  <c r="X139" i="2"/>
  <c r="W139" i="2"/>
  <c r="V139" i="2"/>
  <c r="U139" i="2"/>
  <c r="T139" i="2"/>
  <c r="P139" i="2"/>
  <c r="O139" i="2"/>
  <c r="Y124" i="2"/>
  <c r="X124" i="2"/>
  <c r="W124" i="2"/>
  <c r="V124" i="2"/>
  <c r="U124" i="2"/>
  <c r="T124" i="2"/>
  <c r="P124" i="2"/>
  <c r="O124" i="2"/>
  <c r="Y14" i="2"/>
  <c r="X14" i="2"/>
  <c r="W14" i="2"/>
  <c r="V14" i="2"/>
  <c r="U14" i="2"/>
  <c r="T14" i="2"/>
  <c r="O14" i="2"/>
  <c r="Y12" i="2"/>
  <c r="X12" i="2"/>
  <c r="W12" i="2"/>
  <c r="V12" i="2"/>
  <c r="U12" i="2"/>
  <c r="T12" i="2"/>
  <c r="O12" i="2"/>
  <c r="Y91" i="2"/>
  <c r="X91" i="2"/>
  <c r="W91" i="2"/>
  <c r="V91" i="2"/>
  <c r="U91" i="2"/>
  <c r="T91" i="2"/>
  <c r="P91" i="2"/>
  <c r="O91" i="2"/>
  <c r="Y360" i="2"/>
  <c r="X360" i="2"/>
  <c r="W360" i="2"/>
  <c r="V360" i="2"/>
  <c r="U360" i="2"/>
  <c r="T360" i="2"/>
  <c r="P360" i="2"/>
  <c r="O360" i="2"/>
  <c r="Y18" i="2"/>
  <c r="X18" i="2"/>
  <c r="W18" i="2"/>
  <c r="V18" i="2"/>
  <c r="U18" i="2"/>
  <c r="T18" i="2"/>
  <c r="Y43" i="2"/>
  <c r="X43" i="2"/>
  <c r="W43" i="2"/>
  <c r="V43" i="2"/>
  <c r="U43" i="2"/>
  <c r="T43" i="2"/>
  <c r="O43" i="2"/>
  <c r="Y361" i="2"/>
  <c r="X361" i="2"/>
  <c r="W361" i="2"/>
  <c r="V361" i="2"/>
  <c r="U361" i="2"/>
  <c r="T361" i="2"/>
  <c r="Y52" i="2"/>
  <c r="X52" i="2"/>
  <c r="W52" i="2"/>
  <c r="V52" i="2"/>
  <c r="U52" i="2"/>
  <c r="T52" i="2"/>
  <c r="O52" i="2"/>
  <c r="Y72" i="2"/>
  <c r="X72" i="2"/>
  <c r="W72" i="2"/>
  <c r="V72" i="2"/>
  <c r="U72" i="2"/>
  <c r="T72" i="2"/>
  <c r="P72" i="2"/>
  <c r="O72" i="2"/>
  <c r="Y62" i="2"/>
  <c r="X62" i="2"/>
  <c r="W62" i="2"/>
  <c r="V62" i="2"/>
  <c r="U62" i="2"/>
  <c r="T62" i="2"/>
  <c r="P62" i="2"/>
  <c r="O62" i="2"/>
  <c r="Y63" i="2"/>
  <c r="X63" i="2"/>
  <c r="W63" i="2"/>
  <c r="V63" i="2"/>
  <c r="U63" i="2"/>
  <c r="T63" i="2"/>
  <c r="P63" i="2"/>
  <c r="O63" i="2"/>
  <c r="Y346" i="2"/>
  <c r="X346" i="2"/>
  <c r="W346" i="2"/>
  <c r="V346" i="2"/>
  <c r="U346" i="2"/>
  <c r="T346" i="2"/>
  <c r="P346" i="2"/>
  <c r="O346" i="2"/>
  <c r="Y362" i="2"/>
  <c r="X362" i="2"/>
  <c r="W362" i="2"/>
  <c r="V362" i="2"/>
  <c r="U362" i="2"/>
  <c r="T362" i="2"/>
  <c r="P362" i="2"/>
  <c r="O362" i="2"/>
  <c r="Y172" i="2"/>
  <c r="X172" i="2"/>
  <c r="W172" i="2"/>
  <c r="V172" i="2"/>
  <c r="U172" i="2"/>
  <c r="T172" i="2"/>
  <c r="P172" i="2"/>
  <c r="O172" i="2"/>
  <c r="Y194" i="2"/>
  <c r="X194" i="2"/>
  <c r="W194" i="2"/>
  <c r="V194" i="2"/>
  <c r="U194" i="2"/>
  <c r="T194" i="2"/>
  <c r="P194" i="2"/>
  <c r="O194" i="2"/>
  <c r="Y178" i="2"/>
  <c r="X178" i="2"/>
  <c r="W178" i="2"/>
  <c r="V178" i="2"/>
  <c r="U178" i="2"/>
  <c r="T178" i="2"/>
  <c r="P178" i="2"/>
  <c r="O178" i="2"/>
  <c r="Y36" i="2"/>
  <c r="X36" i="2"/>
  <c r="W36" i="2"/>
  <c r="V36" i="2"/>
  <c r="U36" i="2"/>
  <c r="T36" i="2"/>
  <c r="O36" i="2"/>
  <c r="Y64" i="2"/>
  <c r="X64" i="2"/>
  <c r="W64" i="2"/>
  <c r="V64" i="2"/>
  <c r="U64" i="2"/>
  <c r="T64" i="2"/>
  <c r="P64" i="2"/>
  <c r="O64" i="2"/>
  <c r="Y358" i="2"/>
  <c r="X358" i="2"/>
  <c r="W358" i="2"/>
  <c r="V358" i="2"/>
  <c r="U358" i="2"/>
  <c r="T358" i="2"/>
  <c r="P358" i="2"/>
  <c r="O358" i="2"/>
  <c r="Y49" i="2"/>
  <c r="X49" i="2"/>
  <c r="W49" i="2"/>
  <c r="V49" i="2"/>
  <c r="U49" i="2"/>
  <c r="T49" i="2"/>
  <c r="O49" i="2"/>
  <c r="Y81" i="2"/>
  <c r="X81" i="2"/>
  <c r="W81" i="2"/>
  <c r="V81" i="2"/>
  <c r="U81" i="2"/>
  <c r="T81" i="2"/>
  <c r="P81" i="2"/>
  <c r="O81" i="2"/>
  <c r="Y356" i="2"/>
  <c r="X356" i="2"/>
  <c r="W356" i="2"/>
  <c r="V356" i="2"/>
  <c r="U356" i="2"/>
  <c r="T356" i="2"/>
  <c r="P356" i="2"/>
  <c r="O356" i="2"/>
  <c r="Y27" i="2"/>
  <c r="X27" i="2"/>
  <c r="W27" i="2"/>
  <c r="V27" i="2"/>
  <c r="U27" i="2"/>
  <c r="T27" i="2"/>
  <c r="O27" i="2"/>
  <c r="Y70" i="2"/>
  <c r="X70" i="2"/>
  <c r="W70" i="2"/>
  <c r="V70" i="2"/>
  <c r="U70" i="2"/>
  <c r="T70" i="2"/>
  <c r="P70" i="2"/>
  <c r="O70" i="2"/>
  <c r="Y22" i="2"/>
  <c r="X22" i="2"/>
  <c r="W22" i="2"/>
  <c r="V22" i="2"/>
  <c r="U22" i="2"/>
  <c r="T22" i="2"/>
  <c r="O22" i="2"/>
  <c r="Y30" i="2"/>
  <c r="X30" i="2"/>
  <c r="W30" i="2"/>
  <c r="V30" i="2"/>
  <c r="U30" i="2"/>
  <c r="T30" i="2"/>
  <c r="O30" i="2"/>
  <c r="Y46" i="2"/>
  <c r="X46" i="2"/>
  <c r="W46" i="2"/>
  <c r="V46" i="2"/>
  <c r="U46" i="2"/>
  <c r="T46" i="2"/>
  <c r="O46" i="2"/>
  <c r="Y25" i="2"/>
  <c r="X25" i="2"/>
  <c r="W25" i="2"/>
  <c r="V25" i="2"/>
  <c r="U25" i="2"/>
  <c r="T25" i="2"/>
  <c r="O25" i="2"/>
  <c r="Y368" i="2"/>
  <c r="X368" i="2"/>
  <c r="W368" i="2"/>
  <c r="V368" i="2"/>
  <c r="U368" i="2"/>
  <c r="T368" i="2"/>
  <c r="P368" i="2"/>
  <c r="O368" i="2"/>
  <c r="Y111" i="2"/>
  <c r="X111" i="2"/>
  <c r="W111" i="2"/>
  <c r="V111" i="2"/>
  <c r="U111" i="2"/>
  <c r="T111" i="2"/>
  <c r="P111" i="2"/>
  <c r="O111" i="2"/>
  <c r="Y17" i="2"/>
  <c r="X17" i="2"/>
  <c r="W17" i="2"/>
  <c r="V17" i="2"/>
  <c r="U17" i="2"/>
  <c r="T17" i="2"/>
  <c r="O17" i="2"/>
  <c r="Y130" i="2"/>
  <c r="X130" i="2"/>
  <c r="W130" i="2"/>
  <c r="V130" i="2"/>
  <c r="U130" i="2"/>
  <c r="T130" i="2"/>
  <c r="P130" i="2"/>
  <c r="O130" i="2"/>
  <c r="Y37" i="2"/>
  <c r="X37" i="2"/>
  <c r="W37" i="2"/>
  <c r="V37" i="2"/>
  <c r="U37" i="2"/>
  <c r="T37" i="2"/>
  <c r="O37" i="2"/>
  <c r="Y182" i="2"/>
  <c r="X182" i="2"/>
  <c r="W182" i="2"/>
  <c r="V182" i="2"/>
  <c r="U182" i="2"/>
  <c r="T182" i="2"/>
  <c r="P182" i="2"/>
  <c r="O182" i="2"/>
  <c r="Y370" i="2"/>
  <c r="X370" i="2"/>
  <c r="W370" i="2"/>
  <c r="V370" i="2"/>
  <c r="U370" i="2"/>
  <c r="T370" i="2"/>
  <c r="P370" i="2"/>
  <c r="O370" i="2"/>
  <c r="Y50" i="2"/>
  <c r="X50" i="2"/>
  <c r="W50" i="2"/>
  <c r="V50" i="2"/>
  <c r="U50" i="2"/>
  <c r="T50" i="2"/>
  <c r="O50" i="2"/>
  <c r="Y10" i="2"/>
  <c r="X10" i="2"/>
  <c r="W10" i="2"/>
  <c r="V10" i="2"/>
  <c r="U10" i="2"/>
  <c r="T10" i="2"/>
  <c r="O10" i="2"/>
  <c r="Y32" i="2"/>
  <c r="X32" i="2"/>
  <c r="W32" i="2"/>
  <c r="V32" i="2"/>
  <c r="U32" i="2"/>
  <c r="T32" i="2"/>
  <c r="O32" i="2"/>
  <c r="Y143" i="2"/>
  <c r="X143" i="2"/>
  <c r="W143" i="2"/>
  <c r="V143" i="2"/>
  <c r="U143" i="2"/>
  <c r="T143" i="2"/>
  <c r="P143" i="2"/>
  <c r="O143" i="2"/>
  <c r="Y31" i="2"/>
  <c r="X31" i="2"/>
  <c r="W31" i="2"/>
  <c r="V31" i="2"/>
  <c r="U31" i="2"/>
  <c r="T31" i="2"/>
  <c r="O31" i="2"/>
  <c r="Y23" i="2"/>
  <c r="X23" i="2"/>
  <c r="W23" i="2"/>
  <c r="V23" i="2"/>
  <c r="U23" i="2"/>
  <c r="T23" i="2"/>
  <c r="O23" i="2"/>
  <c r="Y166" i="2"/>
  <c r="X166" i="2"/>
  <c r="W166" i="2"/>
  <c r="V166" i="2"/>
  <c r="U166" i="2"/>
  <c r="T166" i="2"/>
  <c r="P166" i="2"/>
  <c r="O166" i="2"/>
  <c r="Y134" i="2"/>
  <c r="X134" i="2"/>
  <c r="W134" i="2"/>
  <c r="V134" i="2"/>
  <c r="U134" i="2"/>
  <c r="T134" i="2"/>
  <c r="P134" i="2"/>
  <c r="O134" i="2"/>
  <c r="Y20" i="2"/>
  <c r="X20" i="2"/>
  <c r="W20" i="2"/>
  <c r="V20" i="2"/>
  <c r="U20" i="2"/>
  <c r="T20" i="2"/>
  <c r="O20" i="2"/>
  <c r="Y353" i="2"/>
  <c r="X353" i="2"/>
  <c r="W353" i="2"/>
  <c r="V353" i="2"/>
  <c r="U353" i="2"/>
  <c r="T353" i="2"/>
  <c r="P353" i="2"/>
  <c r="O353" i="2"/>
  <c r="Y160" i="2"/>
  <c r="X160" i="2"/>
  <c r="W160" i="2"/>
  <c r="V160" i="2"/>
  <c r="U160" i="2"/>
  <c r="T160" i="2"/>
  <c r="P160" i="2"/>
  <c r="O160" i="2"/>
  <c r="Y57" i="2"/>
  <c r="X57" i="2"/>
  <c r="W57" i="2"/>
  <c r="V57" i="2"/>
  <c r="U57" i="2"/>
  <c r="T57" i="2"/>
  <c r="P57" i="2"/>
  <c r="O57" i="2"/>
  <c r="Y39" i="2"/>
  <c r="X39" i="2"/>
  <c r="W39" i="2"/>
  <c r="V39" i="2"/>
  <c r="U39" i="2"/>
  <c r="T39" i="2"/>
  <c r="O39" i="2"/>
  <c r="Y289" i="2"/>
  <c r="X289" i="2"/>
  <c r="W289" i="2"/>
  <c r="V289" i="2"/>
  <c r="U289" i="2"/>
  <c r="T289" i="2"/>
  <c r="P289" i="2"/>
  <c r="O289" i="2"/>
  <c r="Y40" i="2"/>
  <c r="X40" i="2"/>
  <c r="W40" i="2"/>
  <c r="V40" i="2"/>
  <c r="U40" i="2"/>
  <c r="T40" i="2"/>
  <c r="O40" i="2"/>
  <c r="Y34" i="2"/>
  <c r="X34" i="2"/>
  <c r="W34" i="2"/>
  <c r="V34" i="2"/>
  <c r="U34" i="2"/>
  <c r="T34" i="2"/>
  <c r="O34" i="2"/>
  <c r="Y107" i="2"/>
  <c r="X107" i="2"/>
  <c r="W107" i="2"/>
  <c r="V107" i="2"/>
  <c r="U107" i="2"/>
  <c r="T107" i="2"/>
  <c r="P107" i="2"/>
  <c r="O107" i="2"/>
  <c r="Y83" i="2"/>
  <c r="X83" i="2"/>
  <c r="W83" i="2"/>
  <c r="V83" i="2"/>
  <c r="U83" i="2"/>
  <c r="T83" i="2"/>
  <c r="P83" i="2"/>
  <c r="O83" i="2"/>
  <c r="Y45" i="2"/>
  <c r="X45" i="2"/>
  <c r="W45" i="2"/>
  <c r="V45" i="2"/>
  <c r="U45" i="2"/>
  <c r="T45" i="2"/>
  <c r="O45" i="2"/>
  <c r="Y42" i="2"/>
  <c r="X42" i="2"/>
  <c r="W42" i="2"/>
  <c r="V42" i="2"/>
  <c r="U42" i="2"/>
  <c r="T42" i="2"/>
  <c r="O42" i="2"/>
  <c r="Y35" i="2"/>
  <c r="X35" i="2"/>
  <c r="W35" i="2"/>
  <c r="V35" i="2"/>
  <c r="U35" i="2"/>
  <c r="T35" i="2"/>
  <c r="O35" i="2"/>
  <c r="Y66" i="2"/>
  <c r="X66" i="2"/>
  <c r="W66" i="2"/>
  <c r="V66" i="2"/>
  <c r="U66" i="2"/>
  <c r="T66" i="2"/>
  <c r="P66" i="2"/>
  <c r="O66" i="2"/>
  <c r="Y59" i="2"/>
  <c r="X59" i="2"/>
  <c r="W59" i="2"/>
  <c r="V59" i="2"/>
  <c r="U59" i="2"/>
  <c r="T59" i="2"/>
  <c r="P59" i="2"/>
  <c r="O59" i="2"/>
  <c r="Y129" i="2"/>
  <c r="X129" i="2"/>
  <c r="W129" i="2"/>
  <c r="V129" i="2"/>
  <c r="U129" i="2"/>
  <c r="T129" i="2"/>
  <c r="P129" i="2"/>
  <c r="O129" i="2"/>
  <c r="Y48" i="2"/>
  <c r="X48" i="2"/>
  <c r="W48" i="2"/>
  <c r="V48" i="2"/>
  <c r="U48" i="2"/>
  <c r="T48" i="2"/>
  <c r="O48" i="2"/>
  <c r="Y87" i="2"/>
  <c r="X87" i="2"/>
  <c r="W87" i="2"/>
  <c r="V87" i="2"/>
  <c r="U87" i="2"/>
  <c r="T87" i="2"/>
  <c r="P87" i="2"/>
  <c r="O87" i="2"/>
  <c r="Y101" i="2"/>
  <c r="X101" i="2"/>
  <c r="W101" i="2"/>
  <c r="V101" i="2"/>
  <c r="U101" i="2"/>
  <c r="T101" i="2"/>
  <c r="P101" i="2"/>
  <c r="O101" i="2"/>
  <c r="Y351" i="2"/>
  <c r="X351" i="2"/>
  <c r="W351" i="2"/>
  <c r="V351" i="2"/>
  <c r="U351" i="2"/>
  <c r="T351" i="2"/>
  <c r="P351" i="2"/>
  <c r="O351" i="2"/>
  <c r="Y55" i="2"/>
  <c r="X55" i="2"/>
  <c r="W55" i="2"/>
  <c r="V55" i="2"/>
  <c r="U55" i="2"/>
  <c r="T55" i="2"/>
  <c r="O55" i="2"/>
  <c r="Y161" i="2"/>
  <c r="X161" i="2"/>
  <c r="W161" i="2"/>
  <c r="V161" i="2"/>
  <c r="U161" i="2"/>
  <c r="T161" i="2"/>
  <c r="P161" i="2"/>
  <c r="O161" i="2"/>
  <c r="Y150" i="2"/>
  <c r="X150" i="2"/>
  <c r="W150" i="2"/>
  <c r="V150" i="2"/>
  <c r="U150" i="2"/>
  <c r="T150" i="2"/>
  <c r="P150" i="2"/>
  <c r="O150" i="2"/>
  <c r="Y56" i="2"/>
  <c r="X56" i="2"/>
  <c r="W56" i="2"/>
  <c r="V56" i="2"/>
  <c r="U56" i="2"/>
  <c r="T56" i="2"/>
  <c r="P56" i="2"/>
  <c r="O56" i="2"/>
  <c r="Y21" i="2"/>
  <c r="X21" i="2"/>
  <c r="W21" i="2"/>
  <c r="V21" i="2"/>
  <c r="U21" i="2"/>
  <c r="T21" i="2"/>
  <c r="O21" i="2"/>
  <c r="O29" i="2"/>
  <c r="T29" i="2"/>
  <c r="U29" i="2"/>
  <c r="V29" i="2"/>
  <c r="W29" i="2"/>
  <c r="X29" i="2"/>
  <c r="Y29" i="2"/>
</calcChain>
</file>

<file path=xl/sharedStrings.xml><?xml version="1.0" encoding="utf-8"?>
<sst xmlns="http://schemas.openxmlformats.org/spreadsheetml/2006/main" count="468" uniqueCount="467">
  <si>
    <t>Α.Μ.</t>
  </si>
  <si>
    <t>ΑΡΙΘΜ.
 ΤΑΥΤΟΤ.</t>
  </si>
  <si>
    <t>ΒΑΘΜΟΛΟΓΙΑ</t>
  </si>
  <si>
    <t>(1)</t>
  </si>
  <si>
    <t xml:space="preserve"> (2)</t>
  </si>
  <si>
    <t>(6)</t>
  </si>
  <si>
    <t>(7)</t>
  </si>
  <si>
    <t>(8)</t>
  </si>
  <si>
    <t>(9)</t>
  </si>
  <si>
    <t>(10)</t>
  </si>
  <si>
    <t>(11)</t>
  </si>
  <si>
    <t>(5)</t>
  </si>
  <si>
    <t>(4)</t>
  </si>
  <si>
    <t>Σειρά Κατάταξης</t>
  </si>
  <si>
    <r>
      <t xml:space="preserve">ΓΟΝΕΑΣ ΜΟΝΟΓΟΝΕΙΚΗΣ ΟΙΚΟΓΕΝΕΙΑΣ
(αριθμ. Τέκνων)  </t>
    </r>
    <r>
      <rPr>
        <b/>
        <sz val="12"/>
        <rFont val="Arial Greek"/>
        <charset val="161"/>
      </rPr>
      <t>8</t>
    </r>
  </si>
  <si>
    <r>
      <t xml:space="preserve">ΑΝΑΠΗΡΙΑ ΓΟΝΕΑ, ΤΕΚΝΟΥ
  (Ποσοστό  Αναπηρία) </t>
    </r>
    <r>
      <rPr>
        <b/>
        <sz val="12"/>
        <rFont val="Arial Greek"/>
        <charset val="161"/>
      </rPr>
      <t>10</t>
    </r>
  </si>
  <si>
    <r>
      <t xml:space="preserve">ΜΟΝΑΔΕΣ
</t>
    </r>
    <r>
      <rPr>
        <b/>
        <sz val="12"/>
        <color indexed="12"/>
        <rFont val="Arial Greek"/>
        <charset val="161"/>
      </rPr>
      <t>(1)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</si>
  <si>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</si>
  <si>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</si>
  <si>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</si>
  <si>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</si>
  <si>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</si>
  <si>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(10)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</si>
  <si>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(11)</t>
    </r>
  </si>
  <si>
    <t xml:space="preserve">ΗΛΙΚΙΑ </t>
  </si>
  <si>
    <t>Φορέας : ΔΗΜΟΣ ΝΕΑΣ ΙΩΝΙΑΣ</t>
  </si>
  <si>
    <t>ΠΡΟΣΛΗΨΗ ΠΡΟΣΩΠΙΚΟΥ ΜΕ ΣΥΜΒΑΣΗ ΟΡΙΣΜΕΝΟΥ ΧΡΟΝΟΥ</t>
  </si>
  <si>
    <t>Ανακοίνωση :</t>
  </si>
  <si>
    <t>ΠΙΝΑΚΑΣ ΚΑΤΑΤΑΞΗΣ &amp; ΒΑΘΜΟΛΟΓΙΑΣ</t>
  </si>
  <si>
    <t>Έδρα Υπηρεσίας : ΑΓ. ΓΕΩΡΓΙΟΥ 40</t>
  </si>
  <si>
    <t>ΥΠΟΨΗΦΙΩΝ ΚΑΤΗΓΟΡΙΑΣ ΥΕ</t>
  </si>
  <si>
    <t xml:space="preserve">ΑΡΙΘΜΟΣ ΑΝΑΤΕΘΕΙΣΩΝ ΑΙΘΟΥΣΩΝ  </t>
  </si>
  <si>
    <t xml:space="preserve">ΠΟΛΥΤΕΚΝΟΣ
(αριθμ. Τέκνων)  </t>
  </si>
  <si>
    <r>
      <t xml:space="preserve">ΤΕΚΝΟ ΠΟΛΥΤΕΚΝΗΣ ΟΙΚΟΓΕΝΕΙΑΣ  (αρ. τέκνων) </t>
    </r>
    <r>
      <rPr>
        <b/>
        <sz val="12"/>
        <rFont val="Arial Greek"/>
        <charset val="161"/>
      </rPr>
      <t xml:space="preserve"> </t>
    </r>
    <r>
      <rPr>
        <b/>
        <sz val="12"/>
        <color rgb="FFFF0000"/>
        <rFont val="Arial Greek"/>
        <charset val="161"/>
      </rPr>
      <t xml:space="preserve"> </t>
    </r>
  </si>
  <si>
    <r>
      <t xml:space="preserve">ΤΡΙΤΕΚΝΟΣ  (αρ. τέκνων)  </t>
    </r>
    <r>
      <rPr>
        <b/>
        <sz val="12"/>
        <rFont val="Arial Greek"/>
        <charset val="161"/>
      </rPr>
      <t xml:space="preserve"> </t>
    </r>
  </si>
  <si>
    <t xml:space="preserve">ΤΕΚΝΟ ΤΡΙΤΕΚΝΗΣ ΟΙΚΟΓΕΝΕΙΑΣ  (αρ. τέκνων)  </t>
  </si>
  <si>
    <t xml:space="preserve">ΤΕΚΝΟ ΜΟΝΟΓΟΝΕΙΚΗΣ ΟΙΚΟΓΕΝΕΙΑΣ  (αρ. τέκνων) </t>
  </si>
  <si>
    <r>
      <t xml:space="preserve">ΕΜΠΕΙΡΙΑ 2019-2020 (σε μήνες) </t>
    </r>
    <r>
      <rPr>
        <b/>
        <sz val="12"/>
        <color rgb="FFFFFF00"/>
        <rFont val="Arial Greek"/>
        <charset val="161"/>
      </rPr>
      <t xml:space="preserve"> </t>
    </r>
  </si>
  <si>
    <t>(12)</t>
  </si>
  <si>
    <r>
      <t xml:space="preserve">ΜΟΝΑΔΕΣ
</t>
    </r>
    <r>
      <rPr>
        <b/>
        <sz val="12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</si>
  <si>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2"/>
        <color indexed="12"/>
        <rFont val="Arial Greek"/>
        <charset val="161"/>
      </rPr>
      <t xml:space="preserve"> (12)</t>
    </r>
  </si>
  <si>
    <t>ΕΠΙΛΟΓΗ</t>
  </si>
  <si>
    <t>Σ 077662</t>
  </si>
  <si>
    <t>Π 373270</t>
  </si>
  <si>
    <t>Π 398524</t>
  </si>
  <si>
    <t>ΑΒ 032639</t>
  </si>
  <si>
    <t>ΑΚ708331</t>
  </si>
  <si>
    <t>Ρ618113</t>
  </si>
  <si>
    <t>Ρ 572576</t>
  </si>
  <si>
    <t>ΑΕ 524637</t>
  </si>
  <si>
    <t>ΑΖ 564059</t>
  </si>
  <si>
    <t>ΑΚ676618</t>
  </si>
  <si>
    <t>Ξ 374819</t>
  </si>
  <si>
    <t>Σ 375404</t>
  </si>
  <si>
    <t>ΑΒ 522916</t>
  </si>
  <si>
    <t>ΑΚ237335</t>
  </si>
  <si>
    <t>ΑΒ522029</t>
  </si>
  <si>
    <t>ΑΗ 105883</t>
  </si>
  <si>
    <t>Φ060291</t>
  </si>
  <si>
    <t>ΑΚ120899</t>
  </si>
  <si>
    <t>Λ322036</t>
  </si>
  <si>
    <t>ΑΙ411985</t>
  </si>
  <si>
    <t>Ξ 373240</t>
  </si>
  <si>
    <t>Ν 295315</t>
  </si>
  <si>
    <t>Ν295314</t>
  </si>
  <si>
    <t>Χ536424</t>
  </si>
  <si>
    <t>ΑΟ581349</t>
  </si>
  <si>
    <t>ΑΙ096614</t>
  </si>
  <si>
    <t>ΑΜ513083</t>
  </si>
  <si>
    <t>ΑΝ170651</t>
  </si>
  <si>
    <t>ΑΜ561160</t>
  </si>
  <si>
    <t>ΑΗ101415</t>
  </si>
  <si>
    <t>Φ 047811</t>
  </si>
  <si>
    <t>ΑΝ605688</t>
  </si>
  <si>
    <t>ΑΝ966947</t>
  </si>
  <si>
    <t>ΑΕ054336</t>
  </si>
  <si>
    <t>ΑΚ676727</t>
  </si>
  <si>
    <t>Χ177184</t>
  </si>
  <si>
    <t>ΑΚ561659</t>
  </si>
  <si>
    <t>Χ714259</t>
  </si>
  <si>
    <t>ΑΕ576148</t>
  </si>
  <si>
    <t>ΑΝ020414</t>
  </si>
  <si>
    <t>ΑΜ529626</t>
  </si>
  <si>
    <t>ΑΒ165630</t>
  </si>
  <si>
    <t xml:space="preserve">30 Χ 14 ΑΙΘ. 30 Χ 15 ΑΙΘ. </t>
  </si>
  <si>
    <t>Φ350293</t>
  </si>
  <si>
    <t>Χ070052</t>
  </si>
  <si>
    <t>ΑΜ029725</t>
  </si>
  <si>
    <t>ΑΚ809205</t>
  </si>
  <si>
    <t>Χ177021</t>
  </si>
  <si>
    <t>ΑΚ115849</t>
  </si>
  <si>
    <t>30 Χ15 ΑΙΘ.   10 Χ 18 ΑΙΘ.</t>
  </si>
  <si>
    <t>50 Χ 10 ΑΙΘ. 60 Χ 13 ΑΙΘ.</t>
  </si>
  <si>
    <t>67Χ15 ΑΙΘ</t>
  </si>
  <si>
    <t>10Χ12 ΑΙΘ</t>
  </si>
  <si>
    <t>35Χ11 ΑΙΘ</t>
  </si>
  <si>
    <t>20Χ18ΑΙΘ</t>
  </si>
  <si>
    <t>Μ526356</t>
  </si>
  <si>
    <t>Χ206471</t>
  </si>
  <si>
    <t>ΑΟ099608</t>
  </si>
  <si>
    <t>6 Χ 15 ΑΙΘ.    20 Χ 18 ΑΙΘ.</t>
  </si>
  <si>
    <t>ΑΒ577017</t>
  </si>
  <si>
    <t>Χ862276</t>
  </si>
  <si>
    <t>ΑΚ585148</t>
  </si>
  <si>
    <t>Ρ571474</t>
  </si>
  <si>
    <t>Χ332542</t>
  </si>
  <si>
    <t>ΑΟ041057</t>
  </si>
  <si>
    <t>ΑΕ568534</t>
  </si>
  <si>
    <t>59Χ15 ΑΙΘ</t>
  </si>
  <si>
    <t>ΑΟ566460</t>
  </si>
  <si>
    <t>48Χ15 ΑΙΘ</t>
  </si>
  <si>
    <t>ΑΒ605256</t>
  </si>
  <si>
    <t>ΧΟ64673</t>
  </si>
  <si>
    <t>49Χ15 ΑΙΘ</t>
  </si>
  <si>
    <t>Ρ572578</t>
  </si>
  <si>
    <t>Ξ169458</t>
  </si>
  <si>
    <t>Χ714992</t>
  </si>
  <si>
    <t>ΑΚ095102</t>
  </si>
  <si>
    <t>Χ539724</t>
  </si>
  <si>
    <t>Φ351172</t>
  </si>
  <si>
    <t>Σ735820</t>
  </si>
  <si>
    <t>ΑΗ838288</t>
  </si>
  <si>
    <t>ΑΜ015618</t>
  </si>
  <si>
    <t>164Χ8 ΑΙΘ.</t>
  </si>
  <si>
    <t>ΑΚ641874</t>
  </si>
  <si>
    <t>Ν044226</t>
  </si>
  <si>
    <t>Π250682</t>
  </si>
  <si>
    <t>ΑΚ012294</t>
  </si>
  <si>
    <t>ΑΚ291395</t>
  </si>
  <si>
    <t>ΑΙ513825</t>
  </si>
  <si>
    <t>ΑΗ276500</t>
  </si>
  <si>
    <t>Ρ5234777Α</t>
  </si>
  <si>
    <t>100X18 ΑΙΘ</t>
  </si>
  <si>
    <t>VW788374</t>
  </si>
  <si>
    <t>ΑΟ016447</t>
  </si>
  <si>
    <t>ΑΟ189274</t>
  </si>
  <si>
    <t>Ξ390276</t>
  </si>
  <si>
    <t>ΑΙ513775</t>
  </si>
  <si>
    <t>ΑΜ550634</t>
  </si>
  <si>
    <t>ΑΕ638175</t>
  </si>
  <si>
    <t>Χ715984</t>
  </si>
  <si>
    <t>ΑΖ500315</t>
  </si>
  <si>
    <t>ΑΚ115644</t>
  </si>
  <si>
    <t>ΑΒ004124</t>
  </si>
  <si>
    <t>ΑΜ086506</t>
  </si>
  <si>
    <t>ΑΒ516497</t>
  </si>
  <si>
    <t>ΑΗ575368</t>
  </si>
  <si>
    <t>ΑΜ230974</t>
  </si>
  <si>
    <t>ER0570962</t>
  </si>
  <si>
    <t xml:space="preserve">10 Χ 7 ΑΙΘ.   20 Χ 10 ΑΙΘ.  40Χ12 ΑΙΘ.  30Χ14 ΑΙΘ. </t>
  </si>
  <si>
    <t>ΑΗ565788</t>
  </si>
  <si>
    <t>ΑΑ432146</t>
  </si>
  <si>
    <t>ΑΙ079830</t>
  </si>
  <si>
    <t>Σ002107</t>
  </si>
  <si>
    <t>ΑΝ601264</t>
  </si>
  <si>
    <t>ΑΚ520420</t>
  </si>
  <si>
    <t>60Χ15 ΑΙΘ</t>
  </si>
  <si>
    <t>ΑΟ566207</t>
  </si>
  <si>
    <t>ΑΙ114047</t>
  </si>
  <si>
    <t>ΑΝ627935</t>
  </si>
  <si>
    <t>ΑΖ497630</t>
  </si>
  <si>
    <t>40Χ17 ΑΙΘ</t>
  </si>
  <si>
    <t>Ρ610725</t>
  </si>
  <si>
    <t>ΑΜ020741</t>
  </si>
  <si>
    <t>ΑΒ345010</t>
  </si>
  <si>
    <t>Π725003</t>
  </si>
  <si>
    <t>11 Χ 10 ΑΙΘ. 50 Χ 15 ΑΙΘ.</t>
  </si>
  <si>
    <t>ΑΙ027987</t>
  </si>
  <si>
    <t>167Χ18 ΑΙΘ</t>
  </si>
  <si>
    <t>ΑΕ503223</t>
  </si>
  <si>
    <t>ΑΙ501926</t>
  </si>
  <si>
    <t>12Χ15 ΑΙΘ</t>
  </si>
  <si>
    <t>ΑΝ512540</t>
  </si>
  <si>
    <t>ΑΚ062347</t>
  </si>
  <si>
    <t>BR3108242</t>
  </si>
  <si>
    <t>108X18 ΑΙΘ</t>
  </si>
  <si>
    <t>XDD900233</t>
  </si>
  <si>
    <t>ΑΜ625992</t>
  </si>
  <si>
    <t>89Χ8ΑΙΘ</t>
  </si>
  <si>
    <t>ΑΝ582713</t>
  </si>
  <si>
    <t>Χ177526</t>
  </si>
  <si>
    <t>70Χ7 ΑΙΘ</t>
  </si>
  <si>
    <t>ΑΒ279507</t>
  </si>
  <si>
    <t>ΑΜ028641</t>
  </si>
  <si>
    <t>Φ096330</t>
  </si>
  <si>
    <t>ΑΝ590610</t>
  </si>
  <si>
    <t>ΑΝ589546</t>
  </si>
  <si>
    <t>100Χ14 ΑΙΘ</t>
  </si>
  <si>
    <t>Ξ375131</t>
  </si>
  <si>
    <t>ΑΚ586366</t>
  </si>
  <si>
    <t>ΑΚ571042</t>
  </si>
  <si>
    <t>Μ153306</t>
  </si>
  <si>
    <t>Σ732263</t>
  </si>
  <si>
    <t>ΑΜ097441</t>
  </si>
  <si>
    <t>ΑΖ246476</t>
  </si>
  <si>
    <t>ΑΟ517161</t>
  </si>
  <si>
    <t>70Χ18 ΑΙΘ</t>
  </si>
  <si>
    <t>ΑΙ692096</t>
  </si>
  <si>
    <t>ΑΟ153153</t>
  </si>
  <si>
    <t>ΑΖ483716</t>
  </si>
  <si>
    <t>ΑΙ063355</t>
  </si>
  <si>
    <t>ΑΝ003245</t>
  </si>
  <si>
    <t>26Χ15 ΑΙΘ</t>
  </si>
  <si>
    <t>ΑΝ060872</t>
  </si>
  <si>
    <t>Χ536227</t>
  </si>
  <si>
    <t>Π669565</t>
  </si>
  <si>
    <t>Χ715898</t>
  </si>
  <si>
    <t>65Χ15 ΑΙΘ</t>
  </si>
  <si>
    <t>ΑΚ773348</t>
  </si>
  <si>
    <t>ΑΝ561303</t>
  </si>
  <si>
    <t>ΑΚ843370</t>
  </si>
  <si>
    <t>90Χ18 ΑΙΘ</t>
  </si>
  <si>
    <t>ΑΕ054723</t>
  </si>
  <si>
    <t>Μ580580</t>
  </si>
  <si>
    <t>ΑΕ568089</t>
  </si>
  <si>
    <t>ΑΜ230849</t>
  </si>
  <si>
    <t>ΑΙ027633</t>
  </si>
  <si>
    <t>ΑΚ523348</t>
  </si>
  <si>
    <t>Μ014008</t>
  </si>
  <si>
    <t>ΑΗ538558</t>
  </si>
  <si>
    <t>ΑΗ538859</t>
  </si>
  <si>
    <t>ΑΕ503862</t>
  </si>
  <si>
    <t>37 Χ 15 ΑΙΘ. 10 Χ 16 ΑΙΘ. 20 Χ 18 ΑΙΘ.</t>
  </si>
  <si>
    <t>ΑΗ643201</t>
  </si>
  <si>
    <t>ΑΚ674737</t>
  </si>
  <si>
    <t>ΑΕ545827</t>
  </si>
  <si>
    <t>ΑΜ116278</t>
  </si>
  <si>
    <t>ΑΙ064651</t>
  </si>
  <si>
    <t>8 Χ 10 ΑΙΘ.      11 Χ 15 ΑΙΘ.</t>
  </si>
  <si>
    <t>Σ296034</t>
  </si>
  <si>
    <t>Σ689469</t>
  </si>
  <si>
    <t>ΑΚ050246</t>
  </si>
  <si>
    <t>59Χ14 ΑΙΘ</t>
  </si>
  <si>
    <t>ΑΟ587879</t>
  </si>
  <si>
    <t>Ξ373078</t>
  </si>
  <si>
    <t>Φ219083</t>
  </si>
  <si>
    <t>Σ172513</t>
  </si>
  <si>
    <t>ΑΗ037614</t>
  </si>
  <si>
    <t>ΑΒ577220</t>
  </si>
  <si>
    <t>ΑΖ564994</t>
  </si>
  <si>
    <t>Σ661980</t>
  </si>
  <si>
    <t>ΑΚ149180</t>
  </si>
  <si>
    <t>ΑΒ499518</t>
  </si>
  <si>
    <t>ΑΜ160917</t>
  </si>
  <si>
    <t>ΑΟ502011</t>
  </si>
  <si>
    <t>Ρ646246</t>
  </si>
  <si>
    <t>ΑΕ036586</t>
  </si>
  <si>
    <t>10Χ18 ΑΙΘ</t>
  </si>
  <si>
    <t>ΑΟ525962</t>
  </si>
  <si>
    <t>Σ208636</t>
  </si>
  <si>
    <t>35Χ15 ΑΙΘ</t>
  </si>
  <si>
    <t>Ρ696681</t>
  </si>
  <si>
    <t xml:space="preserve">100Χ18 ΑΙΘ </t>
  </si>
  <si>
    <t>Ι193835</t>
  </si>
  <si>
    <t>ΑΖ131083</t>
  </si>
  <si>
    <t>ΑΚ556292</t>
  </si>
  <si>
    <t>ΑΒ569662</t>
  </si>
  <si>
    <t>Φ047201</t>
  </si>
  <si>
    <t>Ν450471</t>
  </si>
  <si>
    <t>Σ788768</t>
  </si>
  <si>
    <t>ΑΕ637636</t>
  </si>
  <si>
    <t>ΑΕ054735</t>
  </si>
  <si>
    <t>20 Χ 8 ΑΙΘ.      50 Χ 10 ΑΙΘ.  90 Χ 12 ΑΙΘ.  20 Χ 15 ΑΙΘ.</t>
  </si>
  <si>
    <t>ΑΗ583403</t>
  </si>
  <si>
    <t>054709237</t>
  </si>
  <si>
    <t>BB0852469</t>
  </si>
  <si>
    <t>ΑΑ477166</t>
  </si>
  <si>
    <t>Χ652644</t>
  </si>
  <si>
    <t>Τ543299</t>
  </si>
  <si>
    <t>ΑΟ137454</t>
  </si>
  <si>
    <t>ΑΖ480609</t>
  </si>
  <si>
    <t>ΑΚ022922</t>
  </si>
  <si>
    <t>ΑΕ092183</t>
  </si>
  <si>
    <t>ΑΜ561856</t>
  </si>
  <si>
    <t>Ν346478</t>
  </si>
  <si>
    <t>ΑΙ692084</t>
  </si>
  <si>
    <t>ΑΗ553373</t>
  </si>
  <si>
    <t>Ν044326</t>
  </si>
  <si>
    <t>Χ123967</t>
  </si>
  <si>
    <t>Α0541600</t>
  </si>
  <si>
    <t>ΑΗ487780</t>
  </si>
  <si>
    <t>ΑΒ237482</t>
  </si>
  <si>
    <t xml:space="preserve">40 Χ 15 ΑΙΘ.      30 Χ 16 ΑΙΘ. </t>
  </si>
  <si>
    <t>Σ009247</t>
  </si>
  <si>
    <t>Ρ242710</t>
  </si>
  <si>
    <t>10Χ15 ΑΙΘ</t>
  </si>
  <si>
    <t>Ρ637527</t>
  </si>
  <si>
    <t>ΑΖ019272</t>
  </si>
  <si>
    <t>ΑΑ121773</t>
  </si>
  <si>
    <t>ΑΚ561907</t>
  </si>
  <si>
    <t>ΑΜ791109</t>
  </si>
  <si>
    <t>Χ064484</t>
  </si>
  <si>
    <t>Σ781614</t>
  </si>
  <si>
    <t>ΑΗ025894</t>
  </si>
  <si>
    <t>ΑΟ513508</t>
  </si>
  <si>
    <t>Π307313</t>
  </si>
  <si>
    <t>ΑΚ050078</t>
  </si>
  <si>
    <t>ΑΜ610278</t>
  </si>
  <si>
    <t>Χ058673</t>
  </si>
  <si>
    <t>Α0296840</t>
  </si>
  <si>
    <t>ΑΚ614507</t>
  </si>
  <si>
    <t>ΑΟ505661</t>
  </si>
  <si>
    <t>10 Χ 18 ΑΙΘ.  90 Χ 17 ΑΙΘ.</t>
  </si>
  <si>
    <t>Σ591159</t>
  </si>
  <si>
    <t>ΑΕ612106</t>
  </si>
  <si>
    <t>ΑΟ179257</t>
  </si>
  <si>
    <t>ΑΑ129177</t>
  </si>
  <si>
    <t>Λ698039</t>
  </si>
  <si>
    <t>Ρ114498</t>
  </si>
  <si>
    <t>ΑΕ561591</t>
  </si>
  <si>
    <t>ΑΜ086697</t>
  </si>
  <si>
    <t>Ρ224952</t>
  </si>
  <si>
    <t>ΑΗ38813</t>
  </si>
  <si>
    <t>Ρ023018</t>
  </si>
  <si>
    <t>Χ206665</t>
  </si>
  <si>
    <t>ΑΗ598421</t>
  </si>
  <si>
    <t>ΑΙ501609</t>
  </si>
  <si>
    <t xml:space="preserve">8 Χ 10 ΑΙΘ.      68 Χ 15 ΑΙΘ. </t>
  </si>
  <si>
    <t>ΑΚ751329</t>
  </si>
  <si>
    <t>ΑΗ513649</t>
  </si>
  <si>
    <t>ΑΒ662250</t>
  </si>
  <si>
    <t>Χ070868</t>
  </si>
  <si>
    <t>ΑΟ020061</t>
  </si>
  <si>
    <t>ΑΜ555753</t>
  </si>
  <si>
    <t>ΑΝ007012</t>
  </si>
  <si>
    <t>ΑΚ155936</t>
  </si>
  <si>
    <t>ΑΝ668727</t>
  </si>
  <si>
    <t>Π331963</t>
  </si>
  <si>
    <t>Ρ571974</t>
  </si>
  <si>
    <t>11Χ11 ΑΙΘ</t>
  </si>
  <si>
    <t>ΑΗ538661</t>
  </si>
  <si>
    <t>`</t>
  </si>
  <si>
    <t>ΑΟ626845</t>
  </si>
  <si>
    <t>ΑΜ212883</t>
  </si>
  <si>
    <t>ΑΗ038488</t>
  </si>
  <si>
    <t>ΑΒ579158</t>
  </si>
  <si>
    <t>ΑΒ662077</t>
  </si>
  <si>
    <t>ΑΕ637246</t>
  </si>
  <si>
    <t>Κ591289</t>
  </si>
  <si>
    <t>Ρ107317</t>
  </si>
  <si>
    <t>ΑΜ160884</t>
  </si>
  <si>
    <t>ΑΝ430326</t>
  </si>
  <si>
    <t>20Χ16 ΑΙΘ</t>
  </si>
  <si>
    <t>ΑΗ598530</t>
  </si>
  <si>
    <t>ΑΙ512335</t>
  </si>
  <si>
    <t>ΑΜ541260</t>
  </si>
  <si>
    <t>ΑΝ560425</t>
  </si>
  <si>
    <t>ΑΚ127841</t>
  </si>
  <si>
    <t>ΑΚ134427</t>
  </si>
  <si>
    <t>ΑΒ205452</t>
  </si>
  <si>
    <t>Χ330253</t>
  </si>
  <si>
    <t>Π314138</t>
  </si>
  <si>
    <t>ΑΒ306834</t>
  </si>
  <si>
    <t>30 Χ 14 ΑΙΘ. 20 Χ 15 ΑΙΘ. 10 Χ 17 ΑΙΘ.</t>
  </si>
  <si>
    <t>ΑΗ557925</t>
  </si>
  <si>
    <t>ΑΗ142567</t>
  </si>
  <si>
    <t>Σ557477</t>
  </si>
  <si>
    <t>Τ135849</t>
  </si>
  <si>
    <t>Χ023120</t>
  </si>
  <si>
    <t>ΑΝ071878</t>
  </si>
  <si>
    <t>ΑΙ028612</t>
  </si>
  <si>
    <t>10 Χ 8 ΑΙΘ.  24Χ10 ΑΙΘ.    76 Χ 18 ΑΙΘ.</t>
  </si>
  <si>
    <t>10Χ16 ΑΙΘ</t>
  </si>
  <si>
    <t>ΑΟ488163</t>
  </si>
  <si>
    <t>100Χ 16 ΑΙΘ</t>
  </si>
  <si>
    <t>Ρ637779</t>
  </si>
  <si>
    <t>ΑΚ126341</t>
  </si>
  <si>
    <t>Φ161705</t>
  </si>
  <si>
    <t>Σ665504</t>
  </si>
  <si>
    <t>ΑΟ588944</t>
  </si>
  <si>
    <t>ΑΟ181164</t>
  </si>
  <si>
    <t>ΑΚ016362</t>
  </si>
  <si>
    <t>ΑΝ003307</t>
  </si>
  <si>
    <t>1Χ18 ΑΙΘ</t>
  </si>
  <si>
    <t>ΑΜ128763</t>
  </si>
  <si>
    <t>ΑΝ634526</t>
  </si>
  <si>
    <t>ΑΙ053450</t>
  </si>
  <si>
    <t>ΑΗ502071</t>
  </si>
  <si>
    <t>ΑΚ456678</t>
  </si>
  <si>
    <t>ΑΟ160099</t>
  </si>
  <si>
    <t>ΑΒ522886</t>
  </si>
  <si>
    <t>ΑΚ375282</t>
  </si>
  <si>
    <t>ΑΒ269956</t>
  </si>
  <si>
    <t>Σ163165</t>
  </si>
  <si>
    <t>Φ365247</t>
  </si>
  <si>
    <t>ΑΝ496813</t>
  </si>
  <si>
    <t>ΑΚ249311</t>
  </si>
  <si>
    <t>ΑΟ50500</t>
  </si>
  <si>
    <t>Λ368355</t>
  </si>
  <si>
    <t>ΑΝ654008</t>
  </si>
  <si>
    <t>ΑΝ137416</t>
  </si>
  <si>
    <t>Σ143139</t>
  </si>
  <si>
    <t>Χ715014</t>
  </si>
  <si>
    <t>ΑΙ594960</t>
  </si>
  <si>
    <t>ΑΚ604496</t>
  </si>
  <si>
    <t>Ξ266080</t>
  </si>
  <si>
    <t>Χ699499</t>
  </si>
  <si>
    <t>ΑΜ669481</t>
  </si>
  <si>
    <t>Π231197</t>
  </si>
  <si>
    <t>Σ078042</t>
  </si>
  <si>
    <t>BG3051486</t>
  </si>
  <si>
    <t>ΑΖ008876</t>
  </si>
  <si>
    <t>ΑΙ544610</t>
  </si>
  <si>
    <t>ΑΝ050193</t>
  </si>
  <si>
    <t>ΑΒ328448</t>
  </si>
  <si>
    <t>ΑΟ03222</t>
  </si>
  <si>
    <t>Σ772670</t>
  </si>
  <si>
    <t>ΑΝ595861</t>
  </si>
  <si>
    <t>ΑΙ049780</t>
  </si>
  <si>
    <t>Χ564156</t>
  </si>
  <si>
    <t>Χ485648</t>
  </si>
  <si>
    <t>ΑΜ139840</t>
  </si>
  <si>
    <t>Τ523237</t>
  </si>
  <si>
    <t>ΑΚ142116</t>
  </si>
  <si>
    <t>ΑΕ515784</t>
  </si>
  <si>
    <t>Ν152075</t>
  </si>
  <si>
    <t>ΑΕ079927</t>
  </si>
  <si>
    <t>ΑΜ238723</t>
  </si>
  <si>
    <t>Ρ105006</t>
  </si>
  <si>
    <t>Χ059698</t>
  </si>
  <si>
    <t>ΑΙ550607</t>
  </si>
  <si>
    <t>ΑΜ985527</t>
  </si>
  <si>
    <t>ΑΝ559817</t>
  </si>
  <si>
    <t>Π331725</t>
  </si>
  <si>
    <t>ΑΗ091712</t>
  </si>
  <si>
    <t>ΑΟ615600</t>
  </si>
  <si>
    <t>ΑΙ640456</t>
  </si>
  <si>
    <t>ΑΚ698764</t>
  </si>
  <si>
    <t>ΑΜ115745</t>
  </si>
  <si>
    <t>ΑΕ933924</t>
  </si>
  <si>
    <t>ΑΟ136717</t>
  </si>
  <si>
    <t>Ξ036540</t>
  </si>
  <si>
    <t>Ρ808311</t>
  </si>
  <si>
    <t>Ρ114054</t>
  </si>
  <si>
    <t>ΑΚ751527</t>
  </si>
  <si>
    <t>ΑΙ104360</t>
  </si>
  <si>
    <t>Τ191209</t>
  </si>
  <si>
    <t>Μ548718</t>
  </si>
  <si>
    <t>ΑΝ139859</t>
  </si>
  <si>
    <t>ΑΗ142980</t>
  </si>
  <si>
    <t>ΑΜ087000</t>
  </si>
  <si>
    <t>ΑΚ050969</t>
  </si>
  <si>
    <t>150Χ18 ΑΙΘ</t>
  </si>
  <si>
    <t>ΑΖ537099</t>
  </si>
  <si>
    <t>ΑΙ106150</t>
  </si>
  <si>
    <t>Ρ661413</t>
  </si>
  <si>
    <t>ΑΖ866828</t>
  </si>
  <si>
    <t>ΑΚ120752</t>
  </si>
  <si>
    <r>
      <t xml:space="preserve">ΕΜΠΕΙΡΙΑ 2020-2021 (σε μήνες) </t>
    </r>
    <r>
      <rPr>
        <b/>
        <sz val="12"/>
        <color rgb="FFFFFF00"/>
        <rFont val="Arial Greek"/>
        <charset val="161"/>
      </rPr>
      <t xml:space="preserve"> </t>
    </r>
  </si>
  <si>
    <t xml:space="preserve"> (3)</t>
  </si>
  <si>
    <r>
      <t xml:space="preserve">ΜΟΝΑΔΕΣ
</t>
    </r>
    <r>
      <rPr>
        <b/>
        <sz val="12"/>
        <color indexed="12"/>
        <rFont val="Arial Greek"/>
        <charset val="161"/>
      </rPr>
      <t xml:space="preserve"> (3)</t>
    </r>
  </si>
  <si>
    <t>ΚΡΙΤΗΡΙΑ</t>
  </si>
  <si>
    <t>Ρ593777</t>
  </si>
  <si>
    <t>10</t>
  </si>
  <si>
    <t>ΑΖ503060</t>
  </si>
  <si>
    <t>ΑΚ520916</t>
  </si>
  <si>
    <t xml:space="preserve">Υπηρεσία :                                </t>
  </si>
  <si>
    <t>Υπ' αριθμ. Σ.Ο.Χ. :1/2021 (ΑΡ.ΠΡΩΤ.: 19225/20-8-2021)</t>
  </si>
  <si>
    <t>Διάρκεια Σύμβασης : Διδακτικό Έτος 2021-2022</t>
  </si>
  <si>
    <t>Ειδικότητα :  ΥΕ ΚΑΘΑΡΙΣΤΩΝ/ΣΤΡΙΩΝ ΣΧΟΛΙΚΩΝ ΜΟΝΑΔΩΝ (ΠΛΗΡΟΥΣ ΑΠΑΣΧΟΛΗΣΗΣ)</t>
  </si>
  <si>
    <t>ΜΟΝΑΔΕΣ
(2)</t>
  </si>
  <si>
    <t>ΣΥΝΟΛΟ ΜΟΝΑΔΩΝ</t>
  </si>
  <si>
    <t>Η ΔΗΜΑΡΧΟΣ</t>
  </si>
  <si>
    <t>ΔΕΣΠΟΙΝΑ ΘΩΜΑΪΔΟΥ</t>
  </si>
  <si>
    <t xml:space="preserve">ΑΝΗΛΙΚΑ ΤΕΚΝΑ
(αριθμ. ανήλικων τέκνων) </t>
  </si>
  <si>
    <t>Νέα Ιωνία, 2/9/2021</t>
  </si>
  <si>
    <t>Αριθ. Πρωτ: 20440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</si>
</sst>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4" x14ac:knownFonts="1">
    <font>
      <sz val="11"/>
      <color theme="1"/>
      <name val="Calibri"/>
      <family val="2"/>
      <scheme val="minor"/>
    </font>
    <font>
      <b/>
      <sz val="12"/>
      <color indexed="48"/>
      <name val="Arial Greek"/>
      <charset val="161"/>
    </font>
    <font>
      <b/>
      <sz val="12"/>
      <color indexed="12"/>
      <name val="Arial Greek"/>
      <charset val="161"/>
    </font>
    <font>
      <b/>
      <sz val="12"/>
      <name val="Arial Greek"/>
      <charset val="161"/>
    </font>
    <font>
      <b/>
      <sz val="12"/>
      <color indexed="10"/>
      <name val="Arial Greek"/>
      <charset val="161"/>
    </font>
    <font>
      <b/>
      <sz val="12"/>
      <color indexed="8"/>
      <name val="Arial Greek"/>
      <charset val="161"/>
    </font>
    <font>
      <sz val="12"/>
      <name val="Arial Greek"/>
      <charset val="161"/>
    </font>
    <font>
      <sz val="12"/>
      <color theme="1"/>
      <name val="Calibri"/>
      <family val="2"/>
      <scheme val="minor"/>
    </font>
    <font>
      <b/>
      <sz val="12"/>
      <color rgb="FFFFFF00"/>
      <name val="Arial Greek"/>
      <charset val="161"/>
    </font>
    <font>
      <b/>
      <sz val="12"/>
      <color rgb="FFFF000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sz val="9"/>
      <name val="Arial Greek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94">
    <xf numFmtId="0" fontId="0" fillId="0" borderId="0" xfId="0"/>
    <xf numFmtId="0" fontId="7" fillId="0" borderId="0" xfId="0" applyFont="1"/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10" fillId="0" borderId="5" xfId="0" applyFont="1" applyFill="1" applyBorder="1" applyAlignment="1" applyProtection="1">
      <alignment vertical="top"/>
      <protection locked="0"/>
    </xf>
    <xf numFmtId="0" fontId="12" fillId="0" borderId="7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/>
    <xf numFmtId="0" fontId="20" fillId="0" borderId="1" xfId="0" applyFont="1" applyFill="1" applyBorder="1"/>
    <xf numFmtId="9" fontId="20" fillId="0" borderId="1" xfId="1" applyFont="1" applyFill="1" applyBorder="1"/>
    <xf numFmtId="0" fontId="15" fillId="0" borderId="1" xfId="0" applyFont="1" applyFill="1" applyBorder="1"/>
    <xf numFmtId="0" fontId="7" fillId="7" borderId="1" xfId="0" applyFont="1" applyFill="1" applyBorder="1"/>
    <xf numFmtId="0" fontId="17" fillId="7" borderId="1" xfId="0" applyFont="1" applyFill="1" applyBorder="1" applyAlignment="1">
      <alignment textRotation="9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/>
    <xf numFmtId="0" fontId="20" fillId="0" borderId="0" xfId="0" applyFont="1"/>
    <xf numFmtId="9" fontId="15" fillId="0" borderId="1" xfId="1" applyFont="1" applyFill="1" applyBorder="1"/>
    <xf numFmtId="0" fontId="15" fillId="0" borderId="1" xfId="0" applyFont="1" applyFill="1" applyBorder="1" applyAlignment="1">
      <alignment horizontal="right"/>
    </xf>
    <xf numFmtId="3" fontId="17" fillId="0" borderId="1" xfId="0" applyNumberFormat="1" applyFont="1" applyFill="1" applyBorder="1"/>
    <xf numFmtId="0" fontId="17" fillId="0" borderId="1" xfId="0" applyFont="1" applyFill="1" applyBorder="1"/>
    <xf numFmtId="0" fontId="7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right"/>
    </xf>
    <xf numFmtId="3" fontId="21" fillId="0" borderId="1" xfId="0" applyNumberFormat="1" applyFont="1" applyFill="1" applyBorder="1"/>
    <xf numFmtId="0" fontId="15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23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/>
    </xf>
    <xf numFmtId="9" fontId="23" fillId="0" borderId="1" xfId="1" applyFont="1" applyFill="1" applyBorder="1"/>
    <xf numFmtId="0" fontId="23" fillId="0" borderId="1" xfId="0" applyFont="1" applyFill="1" applyBorder="1" applyAlignment="1">
      <alignment horizontal="right"/>
    </xf>
    <xf numFmtId="3" fontId="18" fillId="0" borderId="1" xfId="0" applyNumberFormat="1" applyFont="1" applyFill="1" applyBorder="1"/>
    <xf numFmtId="3" fontId="15" fillId="0" borderId="1" xfId="0" applyNumberFormat="1" applyFont="1" applyFill="1" applyBorder="1"/>
    <xf numFmtId="49" fontId="20" fillId="0" borderId="1" xfId="0" applyNumberFormat="1" applyFont="1" applyFill="1" applyBorder="1"/>
    <xf numFmtId="0" fontId="12" fillId="0" borderId="0" xfId="0" applyFont="1" applyFill="1" applyProtection="1">
      <protection locked="0"/>
    </xf>
    <xf numFmtId="0" fontId="7" fillId="0" borderId="0" xfId="0" applyFont="1" applyFill="1" applyBorder="1"/>
    <xf numFmtId="0" fontId="0" fillId="0" borderId="0" xfId="0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protection locked="0"/>
    </xf>
    <xf numFmtId="0" fontId="0" fillId="0" borderId="0" xfId="0" applyAlignment="1"/>
    <xf numFmtId="0" fontId="0" fillId="0" borderId="0" xfId="0" applyBorder="1" applyAlignment="1">
      <alignment horizontal="center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/>
    <xf numFmtId="0" fontId="15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15" fillId="0" borderId="1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4" fillId="0" borderId="0" xfId="0" applyFont="1" applyFill="1" applyAlignment="1" applyProtection="1">
      <protection locked="0"/>
    </xf>
    <xf numFmtId="0" fontId="0" fillId="0" borderId="0" xfId="0" applyAlignment="1"/>
    <xf numFmtId="0" fontId="0" fillId="0" borderId="2" xfId="0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164" fontId="11" fillId="0" borderId="0" xfId="0" applyNumberFormat="1" applyFont="1" applyFill="1" applyAlignment="1" applyProtection="1">
      <alignment horizontal="center" vertical="center"/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3" fillId="2" borderId="12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2" xfId="0" applyFont="1" applyFill="1" applyBorder="1" applyAlignment="1" applyProtection="1">
      <alignment horizontal="center" vertical="center" textRotation="90" wrapText="1"/>
      <protection locked="0"/>
    </xf>
    <xf numFmtId="4" fontId="5" fillId="5" borderId="1" xfId="0" applyNumberFormat="1" applyFont="1" applyFill="1" applyBorder="1" applyAlignment="1" applyProtection="1">
      <alignment horizontal="center" vertical="center" textRotation="90"/>
      <protection locked="0"/>
    </xf>
    <xf numFmtId="4" fontId="4" fillId="5" borderId="1" xfId="0" applyNumberFormat="1" applyFont="1" applyFill="1" applyBorder="1" applyAlignment="1" applyProtection="1">
      <alignment horizontal="center" vertical="center" textRotation="90"/>
      <protection locked="0"/>
    </xf>
    <xf numFmtId="4" fontId="4" fillId="5" borderId="12" xfId="0" applyNumberFormat="1" applyFont="1" applyFill="1" applyBorder="1" applyAlignment="1" applyProtection="1">
      <alignment horizontal="center" vertical="center" textRotation="90"/>
      <protection locked="0"/>
    </xf>
    <xf numFmtId="0" fontId="6" fillId="6" borderId="8" xfId="0" applyFont="1" applyFill="1" applyBorder="1" applyAlignment="1" applyProtection="1">
      <alignment horizontal="center" vertical="center" textRotation="90"/>
      <protection locked="0"/>
    </xf>
    <xf numFmtId="0" fontId="6" fillId="6" borderId="14" xfId="0" applyFont="1" applyFill="1" applyBorder="1" applyAlignment="1" applyProtection="1">
      <alignment horizontal="center" vertical="center" textRotation="90"/>
      <protection locked="0"/>
    </xf>
    <xf numFmtId="0" fontId="5" fillId="4" borderId="1" xfId="0" applyFont="1" applyFill="1" applyBorder="1" applyAlignment="1" applyProtection="1">
      <alignment horizontal="center" vertical="center" textRotation="90" wrapText="1"/>
      <protection locked="0"/>
    </xf>
    <xf numFmtId="0" fontId="5" fillId="4" borderId="12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" borderId="13" xfId="0" applyFont="1" applyFill="1" applyBorder="1" applyAlignment="1" applyProtection="1">
      <alignment horizontal="center" vertical="center" textRotation="90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3" borderId="1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7"/>
  <sheetViews>
    <sheetView tabSelected="1" topLeftCell="A4" zoomScale="89" zoomScaleNormal="89" workbookViewId="0">
      <selection activeCell="S12" sqref="S12"/>
    </sheetView>
  </sheetViews>
  <sheetFormatPr defaultColWidth="9.109375" defaultRowHeight="15.6" x14ac:dyDescent="0.3"/>
  <cols>
    <col min="1" max="1" width="5" style="18" customWidth="1"/>
    <col min="2" max="2" width="13.109375" style="1" customWidth="1"/>
    <col min="3" max="3" width="10" style="1" customWidth="1"/>
    <col min="4" max="4" width="13.44140625" style="1" customWidth="1"/>
    <col min="5" max="5" width="9.5546875" style="1" customWidth="1"/>
    <col min="6" max="6" width="8.109375" style="1" customWidth="1"/>
    <col min="7" max="7" width="12.88671875" style="1" customWidth="1"/>
    <col min="8" max="8" width="11.33203125" style="1" customWidth="1"/>
    <col min="9" max="9" width="13.6640625" style="1" customWidth="1"/>
    <col min="10" max="10" width="12.44140625" style="1" customWidth="1"/>
    <col min="11" max="11" width="9" style="1" customWidth="1"/>
    <col min="12" max="12" width="9.33203125" style="1" customWidth="1"/>
    <col min="13" max="13" width="9" style="1" customWidth="1"/>
    <col min="14" max="14" width="5.6640625" style="1" customWidth="1"/>
    <col min="15" max="15" width="7" style="1" customWidth="1"/>
    <col min="16" max="16" width="6.88671875" style="1" customWidth="1"/>
    <col min="17" max="17" width="7" style="1" customWidth="1"/>
    <col min="18" max="18" width="7.5546875" style="1" customWidth="1"/>
    <col min="19" max="19" width="6.88671875" style="1" customWidth="1"/>
    <col min="20" max="20" width="6.6640625" style="1" customWidth="1"/>
    <col min="21" max="21" width="6.33203125" style="1" customWidth="1"/>
    <col min="22" max="22" width="7.88671875" style="1" customWidth="1"/>
    <col min="23" max="25" width="7" style="1" customWidth="1"/>
    <col min="26" max="26" width="7.44140625" style="1" customWidth="1"/>
    <col min="27" max="27" width="7.6640625" style="1" customWidth="1"/>
    <col min="28" max="28" width="5.33203125" style="1" customWidth="1"/>
    <col min="29" max="29" width="7.44140625" style="1" customWidth="1"/>
    <col min="30" max="31" width="9.109375" style="1"/>
    <col min="32" max="32" width="9.109375" style="9"/>
    <col min="33" max="16384" width="9.109375" style="1"/>
  </cols>
  <sheetData>
    <row r="1" spans="1:33" x14ac:dyDescent="0.3">
      <c r="B1" s="71" t="s">
        <v>25</v>
      </c>
      <c r="C1" s="72"/>
      <c r="D1" s="72"/>
      <c r="E1" s="3"/>
      <c r="F1" s="73" t="s">
        <v>26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40"/>
      <c r="Y1" s="40"/>
      <c r="Z1" s="77" t="s">
        <v>27</v>
      </c>
      <c r="AA1" s="77"/>
      <c r="AB1" s="48"/>
      <c r="AC1" s="48"/>
      <c r="AF1" s="41"/>
      <c r="AG1" s="41"/>
    </row>
    <row r="2" spans="1:33" ht="24.75" customHeight="1" x14ac:dyDescent="0.3">
      <c r="B2" s="62" t="s">
        <v>456</v>
      </c>
      <c r="C2" s="63"/>
      <c r="D2" s="63"/>
      <c r="E2" s="4"/>
      <c r="F2" s="74" t="s">
        <v>28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 t="s">
        <v>457</v>
      </c>
      <c r="Y2" s="76"/>
      <c r="Z2" s="76"/>
      <c r="AA2" s="76"/>
      <c r="AB2" s="76"/>
      <c r="AC2" s="47"/>
      <c r="AD2" s="46"/>
      <c r="AF2" s="41"/>
      <c r="AG2" s="41"/>
    </row>
    <row r="3" spans="1:33" x14ac:dyDescent="0.3">
      <c r="B3" s="62" t="s">
        <v>29</v>
      </c>
      <c r="C3" s="63"/>
      <c r="D3" s="63"/>
      <c r="E3" s="4"/>
      <c r="F3" s="64" t="s">
        <v>30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0" t="s">
        <v>465</v>
      </c>
      <c r="Y3" s="61"/>
      <c r="Z3" s="61"/>
      <c r="AA3" s="61"/>
      <c r="AB3" s="7"/>
      <c r="AC3" s="7"/>
      <c r="AF3" s="41"/>
      <c r="AG3" s="41"/>
    </row>
    <row r="4" spans="1:33" ht="16.2" thickBot="1" x14ac:dyDescent="0.35">
      <c r="B4" s="66" t="s">
        <v>458</v>
      </c>
      <c r="C4" s="67"/>
      <c r="D4" s="67"/>
      <c r="E4" s="68"/>
      <c r="F4" s="65" t="s">
        <v>459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0" t="s">
        <v>466</v>
      </c>
      <c r="Y4" s="61"/>
      <c r="Z4" s="61"/>
      <c r="AA4" s="61"/>
      <c r="AB4" s="7"/>
      <c r="AC4" s="7"/>
      <c r="AF4" s="41"/>
      <c r="AG4" s="41"/>
    </row>
    <row r="5" spans="1:33" x14ac:dyDescent="0.3">
      <c r="B5" s="42"/>
      <c r="C5" s="43"/>
      <c r="D5" s="43"/>
      <c r="E5" s="8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  <c r="Y5" s="46"/>
      <c r="Z5" s="46"/>
      <c r="AA5" s="7"/>
      <c r="AB5" s="7"/>
      <c r="AC5" s="7"/>
      <c r="AF5" s="41"/>
      <c r="AG5" s="41"/>
    </row>
    <row r="6" spans="1:33" x14ac:dyDescent="0.3">
      <c r="B6" s="42"/>
      <c r="C6" s="43"/>
      <c r="D6" s="43"/>
      <c r="E6" s="8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/>
      <c r="Y6" s="46"/>
      <c r="Z6" s="46"/>
      <c r="AA6" s="7"/>
      <c r="AB6" s="7"/>
      <c r="AC6" s="7"/>
      <c r="AF6" s="41"/>
      <c r="AG6" s="41"/>
    </row>
    <row r="7" spans="1:33" ht="15" customHeight="1" x14ac:dyDescent="0.3">
      <c r="A7" s="78" t="s">
        <v>0</v>
      </c>
      <c r="B7" s="80" t="s">
        <v>1</v>
      </c>
      <c r="C7" s="69" t="s">
        <v>451</v>
      </c>
      <c r="D7" s="69"/>
      <c r="E7" s="69"/>
      <c r="F7" s="69"/>
      <c r="G7" s="69"/>
      <c r="H7" s="69"/>
      <c r="I7" s="69"/>
      <c r="J7" s="69"/>
      <c r="K7" s="69"/>
      <c r="L7" s="69"/>
      <c r="M7" s="6"/>
      <c r="N7" s="6"/>
      <c r="O7" s="70" t="s">
        <v>2</v>
      </c>
      <c r="P7" s="70"/>
      <c r="Q7" s="70"/>
      <c r="R7" s="70"/>
      <c r="S7" s="70"/>
      <c r="T7" s="70"/>
      <c r="U7" s="70"/>
      <c r="V7" s="70"/>
      <c r="W7" s="70"/>
      <c r="X7" s="5"/>
      <c r="Y7" s="5"/>
      <c r="Z7" s="5"/>
      <c r="AA7" s="82" t="s">
        <v>461</v>
      </c>
      <c r="AB7" s="85" t="s">
        <v>13</v>
      </c>
      <c r="AC7" s="13"/>
    </row>
    <row r="8" spans="1:33" ht="102" customHeight="1" x14ac:dyDescent="0.3">
      <c r="A8" s="78"/>
      <c r="B8" s="80"/>
      <c r="C8" s="2" t="s">
        <v>37</v>
      </c>
      <c r="D8" s="2" t="s">
        <v>31</v>
      </c>
      <c r="E8" s="2" t="s">
        <v>448</v>
      </c>
      <c r="F8" s="2" t="s">
        <v>32</v>
      </c>
      <c r="G8" s="2" t="s">
        <v>33</v>
      </c>
      <c r="H8" s="2" t="s">
        <v>34</v>
      </c>
      <c r="I8" s="2" t="s">
        <v>35</v>
      </c>
      <c r="J8" s="2" t="s">
        <v>464</v>
      </c>
      <c r="K8" s="2" t="s">
        <v>14</v>
      </c>
      <c r="L8" s="2" t="s">
        <v>36</v>
      </c>
      <c r="M8" s="2" t="s">
        <v>15</v>
      </c>
      <c r="N8" s="2" t="s">
        <v>24</v>
      </c>
      <c r="O8" s="87" t="s">
        <v>16</v>
      </c>
      <c r="P8" s="89" t="s">
        <v>460</v>
      </c>
      <c r="Q8" s="89" t="s">
        <v>450</v>
      </c>
      <c r="R8" s="89" t="s">
        <v>39</v>
      </c>
      <c r="S8" s="90" t="s">
        <v>17</v>
      </c>
      <c r="T8" s="90" t="s">
        <v>18</v>
      </c>
      <c r="U8" s="90" t="s">
        <v>19</v>
      </c>
      <c r="V8" s="90" t="s">
        <v>20</v>
      </c>
      <c r="W8" s="90" t="s">
        <v>21</v>
      </c>
      <c r="X8" s="90" t="s">
        <v>22</v>
      </c>
      <c r="Y8" s="92" t="s">
        <v>23</v>
      </c>
      <c r="Z8" s="92" t="s">
        <v>40</v>
      </c>
      <c r="AA8" s="83"/>
      <c r="AB8" s="85"/>
      <c r="AC8" s="14" t="s">
        <v>41</v>
      </c>
    </row>
    <row r="9" spans="1:33" ht="30" customHeight="1" x14ac:dyDescent="0.3">
      <c r="A9" s="79"/>
      <c r="B9" s="81"/>
      <c r="C9" s="15" t="s">
        <v>3</v>
      </c>
      <c r="D9" s="16" t="s">
        <v>4</v>
      </c>
      <c r="E9" s="16" t="s">
        <v>449</v>
      </c>
      <c r="F9" s="16" t="s">
        <v>12</v>
      </c>
      <c r="G9" s="16" t="s">
        <v>11</v>
      </c>
      <c r="H9" s="16" t="s">
        <v>5</v>
      </c>
      <c r="I9" s="16" t="s">
        <v>6</v>
      </c>
      <c r="J9" s="16" t="s">
        <v>7</v>
      </c>
      <c r="K9" s="16" t="s">
        <v>8</v>
      </c>
      <c r="L9" s="16" t="s">
        <v>9</v>
      </c>
      <c r="M9" s="16" t="s">
        <v>10</v>
      </c>
      <c r="N9" s="16" t="s">
        <v>38</v>
      </c>
      <c r="O9" s="88"/>
      <c r="P9" s="90"/>
      <c r="Q9" s="90"/>
      <c r="R9" s="90"/>
      <c r="S9" s="91"/>
      <c r="T9" s="91"/>
      <c r="U9" s="91"/>
      <c r="V9" s="91"/>
      <c r="W9" s="91"/>
      <c r="X9" s="91"/>
      <c r="Y9" s="93"/>
      <c r="Z9" s="93"/>
      <c r="AA9" s="84"/>
      <c r="AB9" s="86"/>
      <c r="AC9" s="17"/>
    </row>
    <row r="10" spans="1:33" s="41" customFormat="1" ht="32.25" customHeight="1" x14ac:dyDescent="0.3">
      <c r="A10" s="31">
        <v>304</v>
      </c>
      <c r="B10" s="12" t="s">
        <v>167</v>
      </c>
      <c r="C10" s="12">
        <v>167</v>
      </c>
      <c r="D10" s="12" t="s">
        <v>168</v>
      </c>
      <c r="E10" s="12">
        <v>9</v>
      </c>
      <c r="F10" s="12"/>
      <c r="G10" s="12"/>
      <c r="H10" s="12"/>
      <c r="I10" s="12"/>
      <c r="J10" s="12"/>
      <c r="K10" s="12"/>
      <c r="L10" s="12"/>
      <c r="M10" s="19"/>
      <c r="N10" s="12">
        <v>59</v>
      </c>
      <c r="O10" s="12">
        <f>$C10*17</f>
        <v>2839</v>
      </c>
      <c r="P10" s="12">
        <v>2839</v>
      </c>
      <c r="Q10" s="12">
        <v>153</v>
      </c>
      <c r="R10" s="20" t="str">
        <f t="shared" ref="R10:R41" si="0">IF($F10&gt;3,20+($F10-3)*10,IF($F10=0,"0",IF($F10&lt;=3,"20","0")))</f>
        <v>0</v>
      </c>
      <c r="S10" s="20" t="str">
        <f t="shared" ref="S10:S41" si="1">IF($G10&gt;3,20+($G10-3)*10,IF($G10=0,"0",IF($G10&lt;=3,"20","0")))</f>
        <v>0</v>
      </c>
      <c r="T10" s="12">
        <f t="shared" ref="T10:T41" si="2">IF($H10&gt;=3,15,0)</f>
        <v>0</v>
      </c>
      <c r="U10" s="12">
        <f t="shared" ref="U10:U41" si="3">IF($I10&gt;=3,15,0)</f>
        <v>0</v>
      </c>
      <c r="V10" s="12">
        <f t="shared" ref="V10:V41" si="4">IF($J10&lt;=2,$J10*5,($J10-2)*10 + (2*5))</f>
        <v>0</v>
      </c>
      <c r="W10" s="12">
        <f t="shared" ref="W10:W41" si="5">$K10*10</f>
        <v>0</v>
      </c>
      <c r="X10" s="12">
        <f t="shared" ref="X10:X41" si="6">$L10*10</f>
        <v>0</v>
      </c>
      <c r="Y10" s="20" t="str">
        <f t="shared" ref="Y10:Y41" si="7">IF($M10&lt;50%,"0",IF($M10&lt;60%,"10",IF($M10&lt;67%,"12",IF($M10&lt;70%,"15","17"))))</f>
        <v>0</v>
      </c>
      <c r="Z10" s="20" t="str">
        <f t="shared" ref="Z10:Z40" si="8">IF($N10=0,"0",IF($N10&lt;=50,"10","20"))</f>
        <v>20</v>
      </c>
      <c r="AA10" s="21">
        <v>5851</v>
      </c>
      <c r="AB10" s="22">
        <v>1</v>
      </c>
      <c r="AC10" s="12">
        <v>1</v>
      </c>
    </row>
    <row r="11" spans="1:33" s="41" customFormat="1" ht="33.75" customHeight="1" x14ac:dyDescent="0.3">
      <c r="A11" s="10">
        <v>83</v>
      </c>
      <c r="B11" s="12" t="s">
        <v>441</v>
      </c>
      <c r="C11" s="12">
        <v>150</v>
      </c>
      <c r="D11" s="12" t="s">
        <v>442</v>
      </c>
      <c r="E11" s="12">
        <v>9</v>
      </c>
      <c r="F11" s="12"/>
      <c r="G11" s="12"/>
      <c r="H11" s="12">
        <v>3</v>
      </c>
      <c r="I11" s="12"/>
      <c r="J11" s="12"/>
      <c r="K11" s="12"/>
      <c r="L11" s="12"/>
      <c r="M11" s="19"/>
      <c r="N11" s="12">
        <v>57</v>
      </c>
      <c r="O11" s="12">
        <v>2550</v>
      </c>
      <c r="P11" s="12">
        <v>2550</v>
      </c>
      <c r="Q11" s="12">
        <v>153</v>
      </c>
      <c r="R11" s="20" t="str">
        <f t="shared" si="0"/>
        <v>0</v>
      </c>
      <c r="S11" s="20" t="str">
        <f t="shared" si="1"/>
        <v>0</v>
      </c>
      <c r="T11" s="12">
        <f t="shared" si="2"/>
        <v>15</v>
      </c>
      <c r="U11" s="12">
        <f t="shared" si="3"/>
        <v>0</v>
      </c>
      <c r="V11" s="12">
        <f t="shared" si="4"/>
        <v>0</v>
      </c>
      <c r="W11" s="12">
        <f t="shared" si="5"/>
        <v>0</v>
      </c>
      <c r="X11" s="12">
        <f t="shared" si="6"/>
        <v>0</v>
      </c>
      <c r="Y11" s="20" t="str">
        <f t="shared" si="7"/>
        <v>0</v>
      </c>
      <c r="Z11" s="20" t="str">
        <f t="shared" si="8"/>
        <v>20</v>
      </c>
      <c r="AA11" s="21">
        <v>5288</v>
      </c>
      <c r="AB11" s="22">
        <v>2</v>
      </c>
      <c r="AC11" s="12">
        <v>1</v>
      </c>
    </row>
    <row r="12" spans="1:33" s="52" customFormat="1" ht="68.25" customHeight="1" x14ac:dyDescent="0.3">
      <c r="A12" s="31">
        <v>229</v>
      </c>
      <c r="B12" s="12" t="s">
        <v>261</v>
      </c>
      <c r="C12" s="12">
        <v>180</v>
      </c>
      <c r="D12" s="24" t="s">
        <v>262</v>
      </c>
      <c r="E12" s="24">
        <v>9</v>
      </c>
      <c r="F12" s="12"/>
      <c r="G12" s="12">
        <v>0</v>
      </c>
      <c r="H12" s="12"/>
      <c r="I12" s="12"/>
      <c r="J12" s="12"/>
      <c r="K12" s="12"/>
      <c r="L12" s="12"/>
      <c r="M12" s="19"/>
      <c r="N12" s="12">
        <v>47</v>
      </c>
      <c r="O12" s="12">
        <f t="shared" ref="O12:O17" si="9">$C12*17</f>
        <v>3060</v>
      </c>
      <c r="P12" s="12">
        <v>2040</v>
      </c>
      <c r="Q12" s="12">
        <v>153</v>
      </c>
      <c r="R12" s="20" t="str">
        <f t="shared" si="0"/>
        <v>0</v>
      </c>
      <c r="S12" s="20" t="str">
        <f t="shared" si="1"/>
        <v>0</v>
      </c>
      <c r="T12" s="12">
        <f t="shared" si="2"/>
        <v>0</v>
      </c>
      <c r="U12" s="12">
        <f t="shared" si="3"/>
        <v>0</v>
      </c>
      <c r="V12" s="12">
        <f t="shared" si="4"/>
        <v>0</v>
      </c>
      <c r="W12" s="12">
        <f t="shared" si="5"/>
        <v>0</v>
      </c>
      <c r="X12" s="12">
        <f t="shared" si="6"/>
        <v>0</v>
      </c>
      <c r="Y12" s="20" t="str">
        <f t="shared" si="7"/>
        <v>0</v>
      </c>
      <c r="Z12" s="20" t="str">
        <f t="shared" si="8"/>
        <v>10</v>
      </c>
      <c r="AA12" s="21">
        <v>5263</v>
      </c>
      <c r="AB12" s="22">
        <v>3</v>
      </c>
      <c r="AC12" s="12">
        <v>1</v>
      </c>
    </row>
    <row r="13" spans="1:33" s="51" customFormat="1" ht="40.5" customHeight="1" x14ac:dyDescent="0.3">
      <c r="A13" s="31">
        <v>328</v>
      </c>
      <c r="B13" s="12" t="s">
        <v>122</v>
      </c>
      <c r="C13" s="12">
        <v>164</v>
      </c>
      <c r="D13" s="12" t="s">
        <v>123</v>
      </c>
      <c r="E13" s="12">
        <v>9</v>
      </c>
      <c r="F13" s="12"/>
      <c r="G13" s="12"/>
      <c r="H13" s="12"/>
      <c r="I13" s="12"/>
      <c r="J13" s="12"/>
      <c r="K13" s="12"/>
      <c r="L13" s="12"/>
      <c r="M13" s="19"/>
      <c r="N13" s="12">
        <v>63</v>
      </c>
      <c r="O13" s="12">
        <f t="shared" si="9"/>
        <v>2788</v>
      </c>
      <c r="P13" s="12">
        <v>1312</v>
      </c>
      <c r="Q13" s="12">
        <v>153</v>
      </c>
      <c r="R13" s="20" t="str">
        <f t="shared" si="0"/>
        <v>0</v>
      </c>
      <c r="S13" s="20" t="str">
        <f t="shared" si="1"/>
        <v>0</v>
      </c>
      <c r="T13" s="12">
        <f t="shared" si="2"/>
        <v>0</v>
      </c>
      <c r="U13" s="12">
        <f t="shared" si="3"/>
        <v>0</v>
      </c>
      <c r="V13" s="12">
        <f t="shared" si="4"/>
        <v>0</v>
      </c>
      <c r="W13" s="12">
        <f t="shared" si="5"/>
        <v>0</v>
      </c>
      <c r="X13" s="12">
        <f t="shared" si="6"/>
        <v>0</v>
      </c>
      <c r="Y13" s="20" t="str">
        <f t="shared" si="7"/>
        <v>0</v>
      </c>
      <c r="Z13" s="20" t="str">
        <f t="shared" si="8"/>
        <v>20</v>
      </c>
      <c r="AA13" s="21">
        <v>4273</v>
      </c>
      <c r="AB13" s="22">
        <v>4</v>
      </c>
      <c r="AC13" s="12">
        <v>2</v>
      </c>
    </row>
    <row r="14" spans="1:33" s="52" customFormat="1" ht="42.75" customHeight="1" x14ac:dyDescent="0.3">
      <c r="A14" s="10">
        <v>5</v>
      </c>
      <c r="B14" s="10" t="s">
        <v>265</v>
      </c>
      <c r="C14" s="10">
        <v>144</v>
      </c>
      <c r="D14" s="25" t="s">
        <v>302</v>
      </c>
      <c r="E14" s="25"/>
      <c r="F14" s="10"/>
      <c r="G14" s="10">
        <v>5</v>
      </c>
      <c r="H14" s="10"/>
      <c r="I14" s="10"/>
      <c r="J14" s="10"/>
      <c r="K14" s="10"/>
      <c r="L14" s="10"/>
      <c r="M14" s="11"/>
      <c r="N14" s="10">
        <v>49</v>
      </c>
      <c r="O14" s="10">
        <f t="shared" si="9"/>
        <v>2448</v>
      </c>
      <c r="P14" s="10">
        <v>1700</v>
      </c>
      <c r="Q14" s="10"/>
      <c r="R14" s="26" t="str">
        <f t="shared" si="0"/>
        <v>0</v>
      </c>
      <c r="S14" s="26">
        <f t="shared" si="1"/>
        <v>40</v>
      </c>
      <c r="T14" s="10">
        <f t="shared" si="2"/>
        <v>0</v>
      </c>
      <c r="U14" s="10">
        <f t="shared" si="3"/>
        <v>0</v>
      </c>
      <c r="V14" s="10">
        <f t="shared" si="4"/>
        <v>0</v>
      </c>
      <c r="W14" s="10">
        <f t="shared" si="5"/>
        <v>0</v>
      </c>
      <c r="X14" s="10">
        <f t="shared" si="6"/>
        <v>0</v>
      </c>
      <c r="Y14" s="26" t="str">
        <f t="shared" si="7"/>
        <v>0</v>
      </c>
      <c r="Z14" s="26" t="str">
        <f t="shared" si="8"/>
        <v>10</v>
      </c>
      <c r="AA14" s="27">
        <v>4198</v>
      </c>
      <c r="AB14" s="22">
        <v>5</v>
      </c>
      <c r="AC14" s="10">
        <v>1</v>
      </c>
    </row>
    <row r="15" spans="1:33" s="51" customFormat="1" ht="63" customHeight="1" x14ac:dyDescent="0.3">
      <c r="A15" s="31">
        <v>209</v>
      </c>
      <c r="B15" s="12" t="s">
        <v>327</v>
      </c>
      <c r="C15" s="12">
        <v>120</v>
      </c>
      <c r="D15" s="28" t="s">
        <v>361</v>
      </c>
      <c r="E15" s="28">
        <v>9</v>
      </c>
      <c r="F15" s="12"/>
      <c r="G15" s="12"/>
      <c r="H15" s="12"/>
      <c r="I15" s="12"/>
      <c r="J15" s="12">
        <v>1</v>
      </c>
      <c r="K15" s="12"/>
      <c r="L15" s="12"/>
      <c r="M15" s="19"/>
      <c r="N15" s="12">
        <v>46</v>
      </c>
      <c r="O15" s="12">
        <f t="shared" si="9"/>
        <v>2040</v>
      </c>
      <c r="P15" s="12">
        <v>1612</v>
      </c>
      <c r="Q15" s="12">
        <v>153</v>
      </c>
      <c r="R15" s="20" t="str">
        <f t="shared" si="0"/>
        <v>0</v>
      </c>
      <c r="S15" s="20" t="str">
        <f t="shared" si="1"/>
        <v>0</v>
      </c>
      <c r="T15" s="12">
        <f t="shared" si="2"/>
        <v>0</v>
      </c>
      <c r="U15" s="12">
        <f t="shared" si="3"/>
        <v>0</v>
      </c>
      <c r="V15" s="12">
        <f t="shared" si="4"/>
        <v>5</v>
      </c>
      <c r="W15" s="12">
        <f t="shared" si="5"/>
        <v>0</v>
      </c>
      <c r="X15" s="12">
        <f t="shared" si="6"/>
        <v>0</v>
      </c>
      <c r="Y15" s="20" t="str">
        <f t="shared" si="7"/>
        <v>0</v>
      </c>
      <c r="Z15" s="20" t="str">
        <f t="shared" si="8"/>
        <v>10</v>
      </c>
      <c r="AA15" s="21">
        <v>3820</v>
      </c>
      <c r="AB15" s="22">
        <v>6</v>
      </c>
      <c r="AC15" s="12">
        <v>1</v>
      </c>
    </row>
    <row r="16" spans="1:33" s="51" customFormat="1" ht="24" customHeight="1" x14ac:dyDescent="0.3">
      <c r="A16" s="10">
        <v>2</v>
      </c>
      <c r="B16" s="10" t="s">
        <v>174</v>
      </c>
      <c r="C16" s="10">
        <v>108</v>
      </c>
      <c r="D16" s="10" t="s">
        <v>175</v>
      </c>
      <c r="E16" s="10"/>
      <c r="F16" s="10"/>
      <c r="G16" s="10">
        <v>9</v>
      </c>
      <c r="H16" s="10"/>
      <c r="I16" s="10"/>
      <c r="J16" s="10"/>
      <c r="K16" s="10"/>
      <c r="L16" s="10"/>
      <c r="M16" s="11"/>
      <c r="N16" s="10">
        <v>48</v>
      </c>
      <c r="O16" s="10">
        <f t="shared" si="9"/>
        <v>1836</v>
      </c>
      <c r="P16" s="10">
        <v>1836</v>
      </c>
      <c r="Q16" s="10"/>
      <c r="R16" s="26" t="str">
        <f t="shared" si="0"/>
        <v>0</v>
      </c>
      <c r="S16" s="26">
        <f t="shared" si="1"/>
        <v>80</v>
      </c>
      <c r="T16" s="10">
        <f t="shared" si="2"/>
        <v>0</v>
      </c>
      <c r="U16" s="10">
        <f t="shared" si="3"/>
        <v>0</v>
      </c>
      <c r="V16" s="10">
        <f t="shared" si="4"/>
        <v>0</v>
      </c>
      <c r="W16" s="10">
        <f t="shared" si="5"/>
        <v>0</v>
      </c>
      <c r="X16" s="10">
        <f t="shared" si="6"/>
        <v>0</v>
      </c>
      <c r="Y16" s="26" t="str">
        <f t="shared" si="7"/>
        <v>0</v>
      </c>
      <c r="Z16" s="26" t="str">
        <f t="shared" si="8"/>
        <v>10</v>
      </c>
      <c r="AA16" s="27">
        <v>3762</v>
      </c>
      <c r="AB16" s="22">
        <v>7</v>
      </c>
      <c r="AC16" s="10">
        <v>1</v>
      </c>
    </row>
    <row r="17" spans="1:29" s="51" customFormat="1" ht="24" customHeight="1" x14ac:dyDescent="0.3">
      <c r="A17" s="31">
        <v>115</v>
      </c>
      <c r="B17" s="12" t="s">
        <v>186</v>
      </c>
      <c r="C17" s="12">
        <v>120</v>
      </c>
      <c r="D17" s="12" t="s">
        <v>187</v>
      </c>
      <c r="E17" s="12">
        <v>9</v>
      </c>
      <c r="F17" s="12"/>
      <c r="G17" s="12">
        <v>6</v>
      </c>
      <c r="H17" s="12"/>
      <c r="I17" s="12"/>
      <c r="J17" s="12"/>
      <c r="K17" s="12">
        <v>1</v>
      </c>
      <c r="L17" s="12"/>
      <c r="M17" s="19"/>
      <c r="N17" s="12">
        <v>58</v>
      </c>
      <c r="O17" s="12">
        <f t="shared" si="9"/>
        <v>2040</v>
      </c>
      <c r="P17" s="12">
        <v>1400</v>
      </c>
      <c r="Q17" s="12">
        <v>153</v>
      </c>
      <c r="R17" s="20" t="str">
        <f t="shared" si="0"/>
        <v>0</v>
      </c>
      <c r="S17" s="20">
        <f t="shared" si="1"/>
        <v>50</v>
      </c>
      <c r="T17" s="12">
        <f t="shared" si="2"/>
        <v>0</v>
      </c>
      <c r="U17" s="12">
        <f t="shared" si="3"/>
        <v>0</v>
      </c>
      <c r="V17" s="12">
        <f t="shared" si="4"/>
        <v>0</v>
      </c>
      <c r="W17" s="12">
        <f t="shared" si="5"/>
        <v>10</v>
      </c>
      <c r="X17" s="12">
        <f t="shared" si="6"/>
        <v>0</v>
      </c>
      <c r="Y17" s="20" t="str">
        <f t="shared" si="7"/>
        <v>0</v>
      </c>
      <c r="Z17" s="20" t="str">
        <f t="shared" si="8"/>
        <v>20</v>
      </c>
      <c r="AA17" s="21">
        <v>3673</v>
      </c>
      <c r="AB17" s="22">
        <v>8</v>
      </c>
      <c r="AC17" s="12">
        <v>1</v>
      </c>
    </row>
    <row r="18" spans="1:29" s="50" customFormat="1" ht="24" customHeight="1" x14ac:dyDescent="0.3">
      <c r="A18" s="10">
        <v>31</v>
      </c>
      <c r="B18" s="12" t="s">
        <v>251</v>
      </c>
      <c r="C18" s="12">
        <v>100</v>
      </c>
      <c r="D18" s="12" t="s">
        <v>252</v>
      </c>
      <c r="E18" s="12">
        <v>9</v>
      </c>
      <c r="F18" s="12"/>
      <c r="G18" s="12">
        <v>4</v>
      </c>
      <c r="H18" s="12"/>
      <c r="I18" s="12"/>
      <c r="J18" s="12"/>
      <c r="K18" s="12"/>
      <c r="L18" s="12"/>
      <c r="M18" s="19"/>
      <c r="N18" s="12">
        <v>47</v>
      </c>
      <c r="O18" s="12">
        <v>1700</v>
      </c>
      <c r="P18" s="12">
        <v>1700</v>
      </c>
      <c r="Q18" s="12">
        <v>153</v>
      </c>
      <c r="R18" s="20" t="str">
        <f t="shared" si="0"/>
        <v>0</v>
      </c>
      <c r="S18" s="20">
        <f t="shared" si="1"/>
        <v>30</v>
      </c>
      <c r="T18" s="12">
        <f t="shared" si="2"/>
        <v>0</v>
      </c>
      <c r="U18" s="12">
        <f t="shared" si="3"/>
        <v>0</v>
      </c>
      <c r="V18" s="12">
        <f t="shared" si="4"/>
        <v>0</v>
      </c>
      <c r="W18" s="12">
        <f t="shared" si="5"/>
        <v>0</v>
      </c>
      <c r="X18" s="12">
        <f t="shared" si="6"/>
        <v>0</v>
      </c>
      <c r="Y18" s="20" t="str">
        <f t="shared" si="7"/>
        <v>0</v>
      </c>
      <c r="Z18" s="20" t="str">
        <f t="shared" si="8"/>
        <v>10</v>
      </c>
      <c r="AA18" s="21">
        <v>3593</v>
      </c>
      <c r="AB18" s="22">
        <v>9</v>
      </c>
      <c r="AC18" s="12">
        <v>1</v>
      </c>
    </row>
    <row r="19" spans="1:29" s="50" customFormat="1" ht="31.5" customHeight="1" x14ac:dyDescent="0.3">
      <c r="A19" s="31">
        <v>66</v>
      </c>
      <c r="B19" s="12" t="s">
        <v>360</v>
      </c>
      <c r="C19" s="12">
        <v>100</v>
      </c>
      <c r="D19" s="12" t="s">
        <v>364</v>
      </c>
      <c r="E19" s="12">
        <v>9</v>
      </c>
      <c r="F19" s="12"/>
      <c r="G19" s="12"/>
      <c r="H19" s="12"/>
      <c r="I19" s="12"/>
      <c r="J19" s="12"/>
      <c r="K19" s="12"/>
      <c r="L19" s="12"/>
      <c r="M19" s="19"/>
      <c r="N19" s="12">
        <v>58</v>
      </c>
      <c r="O19" s="12">
        <f t="shared" ref="O19:O40" si="10">$C19*17</f>
        <v>1700</v>
      </c>
      <c r="P19" s="12">
        <v>1600</v>
      </c>
      <c r="Q19" s="12">
        <v>153</v>
      </c>
      <c r="R19" s="20" t="str">
        <f t="shared" si="0"/>
        <v>0</v>
      </c>
      <c r="S19" s="20" t="str">
        <f t="shared" si="1"/>
        <v>0</v>
      </c>
      <c r="T19" s="12">
        <f t="shared" si="2"/>
        <v>0</v>
      </c>
      <c r="U19" s="12">
        <f t="shared" si="3"/>
        <v>0</v>
      </c>
      <c r="V19" s="12">
        <f t="shared" si="4"/>
        <v>0</v>
      </c>
      <c r="W19" s="12">
        <f t="shared" si="5"/>
        <v>0</v>
      </c>
      <c r="X19" s="12">
        <f t="shared" si="6"/>
        <v>0</v>
      </c>
      <c r="Y19" s="20" t="str">
        <f t="shared" si="7"/>
        <v>0</v>
      </c>
      <c r="Z19" s="20" t="str">
        <f t="shared" si="8"/>
        <v>20</v>
      </c>
      <c r="AA19" s="21">
        <v>3473</v>
      </c>
      <c r="AB19" s="22">
        <v>10</v>
      </c>
      <c r="AC19" s="12">
        <v>1</v>
      </c>
    </row>
    <row r="20" spans="1:29" s="50" customFormat="1" ht="33" customHeight="1" x14ac:dyDescent="0.3">
      <c r="A20" s="10">
        <v>7</v>
      </c>
      <c r="B20" s="10" t="s">
        <v>131</v>
      </c>
      <c r="C20" s="10">
        <v>100</v>
      </c>
      <c r="D20" s="10" t="s">
        <v>132</v>
      </c>
      <c r="E20" s="10"/>
      <c r="F20" s="10"/>
      <c r="G20" s="10"/>
      <c r="H20" s="10"/>
      <c r="I20" s="10"/>
      <c r="J20" s="10"/>
      <c r="K20" s="10"/>
      <c r="L20" s="10"/>
      <c r="M20" s="11"/>
      <c r="N20" s="10">
        <v>58</v>
      </c>
      <c r="O20" s="10">
        <f t="shared" si="10"/>
        <v>1700</v>
      </c>
      <c r="P20" s="10">
        <v>1700</v>
      </c>
      <c r="Q20" s="10"/>
      <c r="R20" s="26" t="str">
        <f t="shared" si="0"/>
        <v>0</v>
      </c>
      <c r="S20" s="26" t="str">
        <f t="shared" si="1"/>
        <v>0</v>
      </c>
      <c r="T20" s="10">
        <f t="shared" si="2"/>
        <v>0</v>
      </c>
      <c r="U20" s="10">
        <f t="shared" si="3"/>
        <v>0</v>
      </c>
      <c r="V20" s="10">
        <f t="shared" si="4"/>
        <v>0</v>
      </c>
      <c r="W20" s="10">
        <f t="shared" si="5"/>
        <v>0</v>
      </c>
      <c r="X20" s="10">
        <f t="shared" si="6"/>
        <v>0</v>
      </c>
      <c r="Y20" s="26" t="str">
        <f t="shared" si="7"/>
        <v>0</v>
      </c>
      <c r="Z20" s="26" t="str">
        <f t="shared" si="8"/>
        <v>20</v>
      </c>
      <c r="AA20" s="27">
        <v>3420</v>
      </c>
      <c r="AB20" s="22">
        <v>11</v>
      </c>
      <c r="AC20" s="10">
        <v>1</v>
      </c>
    </row>
    <row r="21" spans="1:29" s="50" customFormat="1" ht="45.75" customHeight="1" x14ac:dyDescent="0.3">
      <c r="A21" s="31">
        <v>54</v>
      </c>
      <c r="B21" s="12" t="s">
        <v>50</v>
      </c>
      <c r="C21" s="12">
        <v>110</v>
      </c>
      <c r="D21" s="28" t="s">
        <v>92</v>
      </c>
      <c r="E21" s="28"/>
      <c r="F21" s="12">
        <v>4</v>
      </c>
      <c r="G21" s="12"/>
      <c r="H21" s="12"/>
      <c r="I21" s="12"/>
      <c r="J21" s="12"/>
      <c r="K21" s="12"/>
      <c r="L21" s="12"/>
      <c r="M21" s="19"/>
      <c r="N21" s="12">
        <v>61</v>
      </c>
      <c r="O21" s="12">
        <f t="shared" si="10"/>
        <v>1870</v>
      </c>
      <c r="P21" s="12">
        <v>1280</v>
      </c>
      <c r="Q21" s="12">
        <v>153</v>
      </c>
      <c r="R21" s="20">
        <f t="shared" si="0"/>
        <v>30</v>
      </c>
      <c r="S21" s="20" t="str">
        <f t="shared" si="1"/>
        <v>0</v>
      </c>
      <c r="T21" s="12">
        <f t="shared" si="2"/>
        <v>0</v>
      </c>
      <c r="U21" s="12">
        <f t="shared" si="3"/>
        <v>0</v>
      </c>
      <c r="V21" s="12">
        <f t="shared" si="4"/>
        <v>0</v>
      </c>
      <c r="W21" s="12">
        <f t="shared" si="5"/>
        <v>0</v>
      </c>
      <c r="X21" s="12">
        <f t="shared" si="6"/>
        <v>0</v>
      </c>
      <c r="Y21" s="20" t="str">
        <f t="shared" si="7"/>
        <v>0</v>
      </c>
      <c r="Z21" s="20" t="str">
        <f t="shared" si="8"/>
        <v>20</v>
      </c>
      <c r="AA21" s="21">
        <v>3353</v>
      </c>
      <c r="AB21" s="22">
        <v>12</v>
      </c>
      <c r="AC21" s="12">
        <v>1</v>
      </c>
    </row>
    <row r="22" spans="1:29" s="50" customFormat="1" ht="32.25" customHeight="1" x14ac:dyDescent="0.3">
      <c r="A22" s="10">
        <v>154</v>
      </c>
      <c r="B22" s="12" t="s">
        <v>210</v>
      </c>
      <c r="C22" s="12">
        <v>90</v>
      </c>
      <c r="D22" s="12" t="s">
        <v>211</v>
      </c>
      <c r="E22" s="12">
        <v>9</v>
      </c>
      <c r="F22" s="12"/>
      <c r="G22" s="12"/>
      <c r="H22" s="12"/>
      <c r="I22" s="12"/>
      <c r="J22" s="12"/>
      <c r="K22" s="12"/>
      <c r="L22" s="12"/>
      <c r="M22" s="19"/>
      <c r="N22" s="12">
        <v>59</v>
      </c>
      <c r="O22" s="12">
        <f t="shared" si="10"/>
        <v>1530</v>
      </c>
      <c r="P22" s="12">
        <v>1530</v>
      </c>
      <c r="Q22" s="12">
        <v>153</v>
      </c>
      <c r="R22" s="20" t="str">
        <f t="shared" si="0"/>
        <v>0</v>
      </c>
      <c r="S22" s="20" t="str">
        <f t="shared" si="1"/>
        <v>0</v>
      </c>
      <c r="T22" s="12">
        <f t="shared" si="2"/>
        <v>0</v>
      </c>
      <c r="U22" s="12">
        <f t="shared" si="3"/>
        <v>0</v>
      </c>
      <c r="V22" s="12">
        <f t="shared" si="4"/>
        <v>0</v>
      </c>
      <c r="W22" s="12">
        <f t="shared" si="5"/>
        <v>0</v>
      </c>
      <c r="X22" s="12">
        <f t="shared" si="6"/>
        <v>0</v>
      </c>
      <c r="Y22" s="20" t="str">
        <f t="shared" si="7"/>
        <v>0</v>
      </c>
      <c r="Z22" s="20" t="str">
        <f t="shared" si="8"/>
        <v>20</v>
      </c>
      <c r="AA22" s="21">
        <v>3233</v>
      </c>
      <c r="AB22" s="22">
        <v>13</v>
      </c>
      <c r="AC22" s="12">
        <v>1</v>
      </c>
    </row>
    <row r="23" spans="1:29" s="50" customFormat="1" ht="79.5" customHeight="1" x14ac:dyDescent="0.3">
      <c r="A23" s="10">
        <v>4</v>
      </c>
      <c r="B23" s="10" t="s">
        <v>400</v>
      </c>
      <c r="C23" s="10">
        <v>100</v>
      </c>
      <c r="D23" s="29" t="s">
        <v>149</v>
      </c>
      <c r="E23" s="29"/>
      <c r="F23" s="10">
        <v>4</v>
      </c>
      <c r="G23" s="10"/>
      <c r="H23" s="10"/>
      <c r="I23" s="10"/>
      <c r="J23" s="10">
        <v>2</v>
      </c>
      <c r="K23" s="10"/>
      <c r="L23" s="10"/>
      <c r="M23" s="11"/>
      <c r="N23" s="10">
        <v>40</v>
      </c>
      <c r="O23" s="10">
        <f t="shared" si="10"/>
        <v>1700</v>
      </c>
      <c r="P23" s="10">
        <v>1170</v>
      </c>
      <c r="Q23" s="10"/>
      <c r="R23" s="26">
        <f t="shared" si="0"/>
        <v>30</v>
      </c>
      <c r="S23" s="26" t="str">
        <f t="shared" si="1"/>
        <v>0</v>
      </c>
      <c r="T23" s="10">
        <f t="shared" si="2"/>
        <v>0</v>
      </c>
      <c r="U23" s="10">
        <f t="shared" si="3"/>
        <v>0</v>
      </c>
      <c r="V23" s="10">
        <f t="shared" si="4"/>
        <v>10</v>
      </c>
      <c r="W23" s="10">
        <f t="shared" si="5"/>
        <v>0</v>
      </c>
      <c r="X23" s="10">
        <f t="shared" si="6"/>
        <v>0</v>
      </c>
      <c r="Y23" s="26" t="str">
        <f t="shared" si="7"/>
        <v>0</v>
      </c>
      <c r="Z23" s="26" t="str">
        <f t="shared" si="8"/>
        <v>10</v>
      </c>
      <c r="AA23" s="27">
        <v>2920</v>
      </c>
      <c r="AB23" s="22">
        <v>14</v>
      </c>
      <c r="AC23" s="10">
        <v>1</v>
      </c>
    </row>
    <row r="24" spans="1:29" s="53" customFormat="1" ht="42" customHeight="1" x14ac:dyDescent="0.3">
      <c r="A24" s="10">
        <v>170</v>
      </c>
      <c r="B24" s="12" t="s">
        <v>316</v>
      </c>
      <c r="C24" s="12">
        <v>80</v>
      </c>
      <c r="D24" s="28" t="s">
        <v>317</v>
      </c>
      <c r="E24" s="28">
        <v>9</v>
      </c>
      <c r="F24" s="12"/>
      <c r="G24" s="12"/>
      <c r="H24" s="12"/>
      <c r="I24" s="12"/>
      <c r="J24" s="12"/>
      <c r="K24" s="12"/>
      <c r="L24" s="12"/>
      <c r="M24" s="19"/>
      <c r="N24" s="12">
        <v>52</v>
      </c>
      <c r="O24" s="12">
        <f t="shared" si="10"/>
        <v>1360</v>
      </c>
      <c r="P24" s="12">
        <v>1100</v>
      </c>
      <c r="Q24" s="12">
        <v>153</v>
      </c>
      <c r="R24" s="20" t="str">
        <f t="shared" si="0"/>
        <v>0</v>
      </c>
      <c r="S24" s="20" t="str">
        <f t="shared" si="1"/>
        <v>0</v>
      </c>
      <c r="T24" s="12">
        <f t="shared" si="2"/>
        <v>0</v>
      </c>
      <c r="U24" s="12">
        <f t="shared" si="3"/>
        <v>0</v>
      </c>
      <c r="V24" s="12">
        <f t="shared" si="4"/>
        <v>0</v>
      </c>
      <c r="W24" s="12">
        <f t="shared" si="5"/>
        <v>0</v>
      </c>
      <c r="X24" s="12">
        <f t="shared" si="6"/>
        <v>0</v>
      </c>
      <c r="Y24" s="20" t="str">
        <f t="shared" si="7"/>
        <v>0</v>
      </c>
      <c r="Z24" s="20" t="str">
        <f t="shared" si="8"/>
        <v>20</v>
      </c>
      <c r="AA24" s="21">
        <v>2633</v>
      </c>
      <c r="AB24" s="22">
        <v>15</v>
      </c>
      <c r="AC24" s="12">
        <v>1</v>
      </c>
    </row>
    <row r="25" spans="1:29" s="50" customFormat="1" ht="33.75" customHeight="1" x14ac:dyDescent="0.3">
      <c r="A25" s="31">
        <v>218</v>
      </c>
      <c r="B25" s="12" t="s">
        <v>195</v>
      </c>
      <c r="C25" s="12">
        <v>70</v>
      </c>
      <c r="D25" s="12" t="s">
        <v>196</v>
      </c>
      <c r="E25" s="12">
        <v>9</v>
      </c>
      <c r="F25" s="12">
        <v>4</v>
      </c>
      <c r="G25" s="12"/>
      <c r="H25" s="12"/>
      <c r="I25" s="12"/>
      <c r="J25" s="12">
        <v>1</v>
      </c>
      <c r="K25" s="12">
        <v>1</v>
      </c>
      <c r="L25" s="12"/>
      <c r="M25" s="19"/>
      <c r="N25" s="12">
        <v>51</v>
      </c>
      <c r="O25" s="12">
        <f t="shared" si="10"/>
        <v>1190</v>
      </c>
      <c r="P25" s="12">
        <v>1190</v>
      </c>
      <c r="Q25" s="12">
        <v>153</v>
      </c>
      <c r="R25" s="20">
        <f t="shared" si="0"/>
        <v>30</v>
      </c>
      <c r="S25" s="20" t="str">
        <f t="shared" si="1"/>
        <v>0</v>
      </c>
      <c r="T25" s="12">
        <f t="shared" si="2"/>
        <v>0</v>
      </c>
      <c r="U25" s="12">
        <f t="shared" si="3"/>
        <v>0</v>
      </c>
      <c r="V25" s="12">
        <f t="shared" si="4"/>
        <v>5</v>
      </c>
      <c r="W25" s="12">
        <f t="shared" si="5"/>
        <v>10</v>
      </c>
      <c r="X25" s="12">
        <f t="shared" si="6"/>
        <v>0</v>
      </c>
      <c r="Y25" s="20" t="str">
        <f t="shared" si="7"/>
        <v>0</v>
      </c>
      <c r="Z25" s="20" t="str">
        <f t="shared" si="8"/>
        <v>20</v>
      </c>
      <c r="AA25" s="21">
        <v>2598</v>
      </c>
      <c r="AB25" s="22">
        <v>16</v>
      </c>
      <c r="AC25" s="12">
        <v>1</v>
      </c>
    </row>
    <row r="26" spans="1:29" s="50" customFormat="1" ht="32.25" customHeight="1" x14ac:dyDescent="0.3">
      <c r="A26" s="10">
        <v>173</v>
      </c>
      <c r="B26" s="12" t="s">
        <v>281</v>
      </c>
      <c r="C26" s="12">
        <v>70</v>
      </c>
      <c r="D26" s="28" t="s">
        <v>282</v>
      </c>
      <c r="E26" s="28">
        <v>9</v>
      </c>
      <c r="F26" s="12"/>
      <c r="G26" s="12"/>
      <c r="H26" s="12"/>
      <c r="I26" s="12"/>
      <c r="J26" s="12"/>
      <c r="K26" s="12"/>
      <c r="L26" s="12"/>
      <c r="M26" s="19"/>
      <c r="N26" s="12">
        <v>58</v>
      </c>
      <c r="O26" s="12">
        <f t="shared" si="10"/>
        <v>1190</v>
      </c>
      <c r="P26" s="12">
        <v>1080</v>
      </c>
      <c r="Q26" s="12">
        <v>153</v>
      </c>
      <c r="R26" s="20" t="str">
        <f t="shared" si="0"/>
        <v>0</v>
      </c>
      <c r="S26" s="20" t="str">
        <f t="shared" si="1"/>
        <v>0</v>
      </c>
      <c r="T26" s="12">
        <f t="shared" si="2"/>
        <v>0</v>
      </c>
      <c r="U26" s="12">
        <f t="shared" si="3"/>
        <v>0</v>
      </c>
      <c r="V26" s="12">
        <f t="shared" si="4"/>
        <v>0</v>
      </c>
      <c r="W26" s="12">
        <f t="shared" si="5"/>
        <v>0</v>
      </c>
      <c r="X26" s="12">
        <f t="shared" si="6"/>
        <v>0</v>
      </c>
      <c r="Y26" s="20" t="str">
        <f t="shared" si="7"/>
        <v>0</v>
      </c>
      <c r="Z26" s="20" t="str">
        <f t="shared" si="8"/>
        <v>20</v>
      </c>
      <c r="AA26" s="21">
        <v>2443</v>
      </c>
      <c r="AB26" s="22">
        <v>17</v>
      </c>
      <c r="AC26" s="12">
        <v>1</v>
      </c>
    </row>
    <row r="27" spans="1:29" s="50" customFormat="1" ht="60" customHeight="1" x14ac:dyDescent="0.3">
      <c r="A27" s="10">
        <v>255</v>
      </c>
      <c r="B27" s="12" t="s">
        <v>221</v>
      </c>
      <c r="C27" s="30">
        <v>71</v>
      </c>
      <c r="D27" s="28" t="s">
        <v>222</v>
      </c>
      <c r="E27" s="28">
        <v>9</v>
      </c>
      <c r="F27" s="12"/>
      <c r="G27" s="12"/>
      <c r="H27" s="12"/>
      <c r="I27" s="12"/>
      <c r="J27" s="12">
        <v>2</v>
      </c>
      <c r="K27" s="12"/>
      <c r="L27" s="12"/>
      <c r="M27" s="19"/>
      <c r="N27" s="12">
        <v>49</v>
      </c>
      <c r="O27" s="12">
        <f t="shared" si="10"/>
        <v>1207</v>
      </c>
      <c r="P27" s="12">
        <v>1055</v>
      </c>
      <c r="Q27" s="12">
        <v>153</v>
      </c>
      <c r="R27" s="20" t="str">
        <f t="shared" si="0"/>
        <v>0</v>
      </c>
      <c r="S27" s="20" t="str">
        <f t="shared" si="1"/>
        <v>0</v>
      </c>
      <c r="T27" s="12">
        <f t="shared" si="2"/>
        <v>0</v>
      </c>
      <c r="U27" s="12">
        <f t="shared" si="3"/>
        <v>0</v>
      </c>
      <c r="V27" s="12">
        <f t="shared" si="4"/>
        <v>10</v>
      </c>
      <c r="W27" s="12">
        <f t="shared" si="5"/>
        <v>0</v>
      </c>
      <c r="X27" s="12">
        <f t="shared" si="6"/>
        <v>0</v>
      </c>
      <c r="Y27" s="20" t="str">
        <f t="shared" si="7"/>
        <v>0</v>
      </c>
      <c r="Z27" s="20" t="str">
        <f t="shared" si="8"/>
        <v>10</v>
      </c>
      <c r="AA27" s="21">
        <v>2435</v>
      </c>
      <c r="AB27" s="22">
        <v>18</v>
      </c>
      <c r="AC27" s="12">
        <v>1</v>
      </c>
    </row>
    <row r="28" spans="1:29" s="50" customFormat="1" ht="31.5" customHeight="1" x14ac:dyDescent="0.3">
      <c r="A28" s="31">
        <v>41</v>
      </c>
      <c r="B28" s="12" t="s">
        <v>177</v>
      </c>
      <c r="C28" s="12">
        <v>89</v>
      </c>
      <c r="D28" s="12" t="s">
        <v>178</v>
      </c>
      <c r="E28" s="12">
        <v>9</v>
      </c>
      <c r="F28" s="12"/>
      <c r="G28" s="12"/>
      <c r="H28" s="12"/>
      <c r="I28" s="12"/>
      <c r="J28" s="12"/>
      <c r="K28" s="12"/>
      <c r="L28" s="12"/>
      <c r="M28" s="19"/>
      <c r="N28" s="12">
        <v>56</v>
      </c>
      <c r="O28" s="12">
        <f t="shared" si="10"/>
        <v>1513</v>
      </c>
      <c r="P28" s="12">
        <v>712</v>
      </c>
      <c r="Q28" s="12">
        <v>153</v>
      </c>
      <c r="R28" s="20" t="str">
        <f t="shared" si="0"/>
        <v>0</v>
      </c>
      <c r="S28" s="20" t="str">
        <f t="shared" si="1"/>
        <v>0</v>
      </c>
      <c r="T28" s="12">
        <f t="shared" si="2"/>
        <v>0</v>
      </c>
      <c r="U28" s="12">
        <f t="shared" si="3"/>
        <v>0</v>
      </c>
      <c r="V28" s="12">
        <f t="shared" si="4"/>
        <v>0</v>
      </c>
      <c r="W28" s="12">
        <f t="shared" si="5"/>
        <v>0</v>
      </c>
      <c r="X28" s="12">
        <f t="shared" si="6"/>
        <v>0</v>
      </c>
      <c r="Y28" s="20" t="str">
        <f t="shared" si="7"/>
        <v>0</v>
      </c>
      <c r="Z28" s="20" t="str">
        <f t="shared" si="8"/>
        <v>20</v>
      </c>
      <c r="AA28" s="21">
        <v>2398</v>
      </c>
      <c r="AB28" s="22">
        <v>19</v>
      </c>
      <c r="AC28" s="12">
        <v>1</v>
      </c>
    </row>
    <row r="29" spans="1:29" s="50" customFormat="1" ht="24" customHeight="1" x14ac:dyDescent="0.3">
      <c r="A29" s="31">
        <v>25</v>
      </c>
      <c r="B29" s="12" t="s">
        <v>42</v>
      </c>
      <c r="C29" s="12">
        <v>67</v>
      </c>
      <c r="D29" s="12" t="s">
        <v>93</v>
      </c>
      <c r="E29" s="12">
        <v>9</v>
      </c>
      <c r="F29" s="12"/>
      <c r="G29" s="12"/>
      <c r="H29" s="12"/>
      <c r="I29" s="12"/>
      <c r="J29" s="12"/>
      <c r="K29" s="12"/>
      <c r="L29" s="12"/>
      <c r="M29" s="19"/>
      <c r="N29" s="12">
        <v>57</v>
      </c>
      <c r="O29" s="12">
        <f t="shared" si="10"/>
        <v>1139</v>
      </c>
      <c r="P29" s="12">
        <v>1005</v>
      </c>
      <c r="Q29" s="12">
        <v>153</v>
      </c>
      <c r="R29" s="20" t="str">
        <f t="shared" si="0"/>
        <v>0</v>
      </c>
      <c r="S29" s="20" t="str">
        <f t="shared" si="1"/>
        <v>0</v>
      </c>
      <c r="T29" s="12">
        <f t="shared" si="2"/>
        <v>0</v>
      </c>
      <c r="U29" s="12">
        <f t="shared" si="3"/>
        <v>0</v>
      </c>
      <c r="V29" s="12">
        <f t="shared" si="4"/>
        <v>0</v>
      </c>
      <c r="W29" s="12">
        <f t="shared" si="5"/>
        <v>0</v>
      </c>
      <c r="X29" s="12">
        <f t="shared" si="6"/>
        <v>0</v>
      </c>
      <c r="Y29" s="20" t="str">
        <f t="shared" si="7"/>
        <v>0</v>
      </c>
      <c r="Z29" s="20" t="str">
        <f t="shared" si="8"/>
        <v>20</v>
      </c>
      <c r="AA29" s="21">
        <v>2317</v>
      </c>
      <c r="AB29" s="22">
        <v>20</v>
      </c>
      <c r="AC29" s="12">
        <v>1</v>
      </c>
    </row>
    <row r="30" spans="1:29" s="50" customFormat="1" ht="24" customHeight="1" x14ac:dyDescent="0.3">
      <c r="A30" s="31">
        <v>298</v>
      </c>
      <c r="B30" s="12" t="s">
        <v>206</v>
      </c>
      <c r="C30" s="12">
        <v>65</v>
      </c>
      <c r="D30" s="12" t="s">
        <v>207</v>
      </c>
      <c r="E30" s="12">
        <v>9</v>
      </c>
      <c r="F30" s="12"/>
      <c r="G30" s="12"/>
      <c r="H30" s="12"/>
      <c r="I30" s="12"/>
      <c r="J30" s="12"/>
      <c r="K30" s="12"/>
      <c r="L30" s="12"/>
      <c r="M30" s="19"/>
      <c r="N30" s="12">
        <v>51</v>
      </c>
      <c r="O30" s="12">
        <f t="shared" si="10"/>
        <v>1105</v>
      </c>
      <c r="P30" s="12">
        <v>975</v>
      </c>
      <c r="Q30" s="12">
        <v>153</v>
      </c>
      <c r="R30" s="20" t="str">
        <f t="shared" si="0"/>
        <v>0</v>
      </c>
      <c r="S30" s="20" t="str">
        <f t="shared" si="1"/>
        <v>0</v>
      </c>
      <c r="T30" s="12">
        <f t="shared" si="2"/>
        <v>0</v>
      </c>
      <c r="U30" s="12">
        <f t="shared" si="3"/>
        <v>0</v>
      </c>
      <c r="V30" s="12">
        <f t="shared" si="4"/>
        <v>0</v>
      </c>
      <c r="W30" s="12">
        <f t="shared" si="5"/>
        <v>0</v>
      </c>
      <c r="X30" s="12">
        <f t="shared" si="6"/>
        <v>0</v>
      </c>
      <c r="Y30" s="20" t="str">
        <f t="shared" si="7"/>
        <v>0</v>
      </c>
      <c r="Z30" s="20" t="str">
        <f t="shared" si="8"/>
        <v>20</v>
      </c>
      <c r="AA30" s="21">
        <v>2253</v>
      </c>
      <c r="AB30" s="22">
        <v>21</v>
      </c>
      <c r="AC30" s="12">
        <v>1</v>
      </c>
    </row>
    <row r="31" spans="1:29" s="50" customFormat="1" ht="24" customHeight="1" x14ac:dyDescent="0.3">
      <c r="A31" s="31">
        <v>134</v>
      </c>
      <c r="B31" s="12" t="s">
        <v>155</v>
      </c>
      <c r="C31" s="12">
        <v>60</v>
      </c>
      <c r="D31" s="12" t="s">
        <v>156</v>
      </c>
      <c r="E31" s="12">
        <v>9</v>
      </c>
      <c r="F31" s="12"/>
      <c r="G31" s="12"/>
      <c r="H31" s="12"/>
      <c r="I31" s="12"/>
      <c r="J31" s="12">
        <v>2</v>
      </c>
      <c r="K31" s="12">
        <v>2</v>
      </c>
      <c r="L31" s="12"/>
      <c r="M31" s="19"/>
      <c r="N31" s="12">
        <v>45</v>
      </c>
      <c r="O31" s="12">
        <f t="shared" si="10"/>
        <v>1020</v>
      </c>
      <c r="P31" s="12">
        <v>900</v>
      </c>
      <c r="Q31" s="12">
        <v>153</v>
      </c>
      <c r="R31" s="20" t="str">
        <f t="shared" si="0"/>
        <v>0</v>
      </c>
      <c r="S31" s="20" t="str">
        <f t="shared" si="1"/>
        <v>0</v>
      </c>
      <c r="T31" s="12">
        <f t="shared" si="2"/>
        <v>0</v>
      </c>
      <c r="U31" s="12">
        <f t="shared" si="3"/>
        <v>0</v>
      </c>
      <c r="V31" s="12">
        <f t="shared" si="4"/>
        <v>10</v>
      </c>
      <c r="W31" s="12">
        <f t="shared" si="5"/>
        <v>20</v>
      </c>
      <c r="X31" s="12">
        <f t="shared" si="6"/>
        <v>0</v>
      </c>
      <c r="Y31" s="20" t="str">
        <f t="shared" si="7"/>
        <v>0</v>
      </c>
      <c r="Z31" s="20" t="str">
        <f t="shared" si="8"/>
        <v>10</v>
      </c>
      <c r="AA31" s="21">
        <v>2113</v>
      </c>
      <c r="AB31" s="22">
        <v>22</v>
      </c>
      <c r="AC31" s="12">
        <v>1</v>
      </c>
    </row>
    <row r="32" spans="1:29" s="50" customFormat="1" ht="43.5" customHeight="1" x14ac:dyDescent="0.3">
      <c r="A32" s="31">
        <v>67</v>
      </c>
      <c r="B32" s="12" t="s">
        <v>165</v>
      </c>
      <c r="C32" s="12">
        <v>61</v>
      </c>
      <c r="D32" s="28" t="s">
        <v>166</v>
      </c>
      <c r="E32" s="28">
        <v>9</v>
      </c>
      <c r="F32" s="12"/>
      <c r="G32" s="12">
        <v>4</v>
      </c>
      <c r="H32" s="12"/>
      <c r="I32" s="12"/>
      <c r="J32" s="12"/>
      <c r="K32" s="12"/>
      <c r="L32" s="12"/>
      <c r="M32" s="19"/>
      <c r="N32" s="12">
        <v>54</v>
      </c>
      <c r="O32" s="12">
        <f t="shared" si="10"/>
        <v>1037</v>
      </c>
      <c r="P32" s="12">
        <v>860</v>
      </c>
      <c r="Q32" s="12">
        <v>153</v>
      </c>
      <c r="R32" s="20" t="str">
        <f t="shared" si="0"/>
        <v>0</v>
      </c>
      <c r="S32" s="20">
        <f t="shared" si="1"/>
        <v>30</v>
      </c>
      <c r="T32" s="12">
        <f t="shared" si="2"/>
        <v>0</v>
      </c>
      <c r="U32" s="12">
        <f t="shared" si="3"/>
        <v>0</v>
      </c>
      <c r="V32" s="12">
        <f t="shared" si="4"/>
        <v>0</v>
      </c>
      <c r="W32" s="12">
        <f t="shared" si="5"/>
        <v>0</v>
      </c>
      <c r="X32" s="12">
        <f t="shared" si="6"/>
        <v>0</v>
      </c>
      <c r="Y32" s="20" t="str">
        <f t="shared" si="7"/>
        <v>0</v>
      </c>
      <c r="Z32" s="20" t="str">
        <f t="shared" si="8"/>
        <v>20</v>
      </c>
      <c r="AA32" s="21">
        <v>2100</v>
      </c>
      <c r="AB32" s="22">
        <v>23</v>
      </c>
      <c r="AC32" s="12">
        <v>1</v>
      </c>
    </row>
    <row r="33" spans="1:29" s="53" customFormat="1" ht="54" customHeight="1" x14ac:dyDescent="0.3">
      <c r="A33" s="31">
        <v>93</v>
      </c>
      <c r="B33" s="12" t="s">
        <v>352</v>
      </c>
      <c r="C33" s="12">
        <v>60</v>
      </c>
      <c r="D33" s="28" t="s">
        <v>353</v>
      </c>
      <c r="E33" s="28">
        <v>9</v>
      </c>
      <c r="F33" s="12"/>
      <c r="G33" s="12"/>
      <c r="H33" s="12"/>
      <c r="I33" s="12"/>
      <c r="J33" s="12"/>
      <c r="K33" s="12"/>
      <c r="L33" s="12"/>
      <c r="M33" s="19"/>
      <c r="N33" s="12">
        <v>53</v>
      </c>
      <c r="O33" s="12">
        <f t="shared" si="10"/>
        <v>1020</v>
      </c>
      <c r="P33" s="12">
        <v>890</v>
      </c>
      <c r="Q33" s="12">
        <v>153</v>
      </c>
      <c r="R33" s="20" t="str">
        <f t="shared" si="0"/>
        <v>0</v>
      </c>
      <c r="S33" s="20" t="str">
        <f t="shared" si="1"/>
        <v>0</v>
      </c>
      <c r="T33" s="12">
        <f t="shared" si="2"/>
        <v>0</v>
      </c>
      <c r="U33" s="12">
        <f t="shared" si="3"/>
        <v>0</v>
      </c>
      <c r="V33" s="12">
        <f t="shared" si="4"/>
        <v>0</v>
      </c>
      <c r="W33" s="12">
        <f t="shared" si="5"/>
        <v>0</v>
      </c>
      <c r="X33" s="12">
        <f t="shared" si="6"/>
        <v>0</v>
      </c>
      <c r="Y33" s="20" t="str">
        <f t="shared" si="7"/>
        <v>0</v>
      </c>
      <c r="Z33" s="20" t="str">
        <f t="shared" si="8"/>
        <v>20</v>
      </c>
      <c r="AA33" s="21">
        <v>2083</v>
      </c>
      <c r="AB33" s="22">
        <v>24</v>
      </c>
      <c r="AC33" s="12">
        <v>1</v>
      </c>
    </row>
    <row r="34" spans="1:29" s="50" customFormat="1" ht="36" customHeight="1" x14ac:dyDescent="0.3">
      <c r="A34" s="31">
        <v>264</v>
      </c>
      <c r="B34" s="12" t="s">
        <v>107</v>
      </c>
      <c r="C34" s="12">
        <v>59</v>
      </c>
      <c r="D34" s="12" t="s">
        <v>108</v>
      </c>
      <c r="E34" s="12">
        <v>9</v>
      </c>
      <c r="F34" s="12"/>
      <c r="G34" s="12"/>
      <c r="H34" s="12"/>
      <c r="I34" s="12"/>
      <c r="J34" s="12">
        <v>1</v>
      </c>
      <c r="K34" s="12">
        <v>1</v>
      </c>
      <c r="L34" s="12"/>
      <c r="M34" s="19"/>
      <c r="N34" s="12">
        <v>44</v>
      </c>
      <c r="O34" s="12">
        <f t="shared" si="10"/>
        <v>1003</v>
      </c>
      <c r="P34" s="12">
        <v>885</v>
      </c>
      <c r="Q34" s="12">
        <v>153</v>
      </c>
      <c r="R34" s="20" t="str">
        <f t="shared" si="0"/>
        <v>0</v>
      </c>
      <c r="S34" s="20" t="str">
        <f t="shared" si="1"/>
        <v>0</v>
      </c>
      <c r="T34" s="12">
        <f t="shared" si="2"/>
        <v>0</v>
      </c>
      <c r="U34" s="12">
        <f t="shared" si="3"/>
        <v>0</v>
      </c>
      <c r="V34" s="12">
        <f t="shared" si="4"/>
        <v>5</v>
      </c>
      <c r="W34" s="12">
        <f t="shared" si="5"/>
        <v>10</v>
      </c>
      <c r="X34" s="12">
        <f t="shared" si="6"/>
        <v>0</v>
      </c>
      <c r="Y34" s="20" t="str">
        <f t="shared" si="7"/>
        <v>0</v>
      </c>
      <c r="Z34" s="20" t="str">
        <f t="shared" si="8"/>
        <v>10</v>
      </c>
      <c r="AA34" s="21">
        <v>2066</v>
      </c>
      <c r="AB34" s="22">
        <v>25</v>
      </c>
      <c r="AC34" s="12">
        <v>1</v>
      </c>
    </row>
    <row r="35" spans="1:29" s="50" customFormat="1" ht="37.5" customHeight="1" x14ac:dyDescent="0.3">
      <c r="A35" s="31">
        <v>197</v>
      </c>
      <c r="B35" s="57" t="s">
        <v>83</v>
      </c>
      <c r="C35" s="12">
        <v>60</v>
      </c>
      <c r="D35" s="28" t="s">
        <v>84</v>
      </c>
      <c r="E35" s="28">
        <v>9</v>
      </c>
      <c r="F35" s="12"/>
      <c r="G35" s="12"/>
      <c r="H35" s="12"/>
      <c r="I35" s="12"/>
      <c r="J35" s="12">
        <v>2</v>
      </c>
      <c r="K35" s="12"/>
      <c r="L35" s="12"/>
      <c r="M35" s="19"/>
      <c r="N35" s="12">
        <v>43</v>
      </c>
      <c r="O35" s="12">
        <f t="shared" si="10"/>
        <v>1020</v>
      </c>
      <c r="P35" s="12">
        <v>870</v>
      </c>
      <c r="Q35" s="12">
        <v>153</v>
      </c>
      <c r="R35" s="20" t="str">
        <f t="shared" si="0"/>
        <v>0</v>
      </c>
      <c r="S35" s="20" t="str">
        <f t="shared" si="1"/>
        <v>0</v>
      </c>
      <c r="T35" s="12">
        <f t="shared" si="2"/>
        <v>0</v>
      </c>
      <c r="U35" s="12">
        <f t="shared" si="3"/>
        <v>0</v>
      </c>
      <c r="V35" s="12">
        <f t="shared" si="4"/>
        <v>10</v>
      </c>
      <c r="W35" s="12">
        <f t="shared" si="5"/>
        <v>0</v>
      </c>
      <c r="X35" s="12">
        <f t="shared" si="6"/>
        <v>0</v>
      </c>
      <c r="Y35" s="20" t="str">
        <f t="shared" si="7"/>
        <v>0</v>
      </c>
      <c r="Z35" s="20" t="str">
        <f t="shared" si="8"/>
        <v>10</v>
      </c>
      <c r="AA35" s="21">
        <v>2063</v>
      </c>
      <c r="AB35" s="22">
        <v>26</v>
      </c>
      <c r="AC35" s="12">
        <v>1</v>
      </c>
    </row>
    <row r="36" spans="1:29" s="50" customFormat="1" ht="24" customHeight="1" x14ac:dyDescent="0.3">
      <c r="A36" s="31">
        <v>146</v>
      </c>
      <c r="B36" s="12" t="s">
        <v>231</v>
      </c>
      <c r="C36" s="12">
        <v>59</v>
      </c>
      <c r="D36" s="12" t="s">
        <v>232</v>
      </c>
      <c r="E36" s="12">
        <v>9</v>
      </c>
      <c r="F36" s="12"/>
      <c r="G36" s="12"/>
      <c r="H36" s="12"/>
      <c r="I36" s="12"/>
      <c r="J36" s="12"/>
      <c r="K36" s="12"/>
      <c r="L36" s="12"/>
      <c r="M36" s="19"/>
      <c r="N36" s="12">
        <v>55</v>
      </c>
      <c r="O36" s="12">
        <f t="shared" si="10"/>
        <v>1003</v>
      </c>
      <c r="P36" s="12">
        <v>826</v>
      </c>
      <c r="Q36" s="12">
        <v>153</v>
      </c>
      <c r="R36" s="20" t="str">
        <f t="shared" si="0"/>
        <v>0</v>
      </c>
      <c r="S36" s="20" t="str">
        <f t="shared" si="1"/>
        <v>0</v>
      </c>
      <c r="T36" s="12">
        <f t="shared" si="2"/>
        <v>0</v>
      </c>
      <c r="U36" s="12">
        <f t="shared" si="3"/>
        <v>0</v>
      </c>
      <c r="V36" s="12">
        <f t="shared" si="4"/>
        <v>0</v>
      </c>
      <c r="W36" s="12">
        <f t="shared" si="5"/>
        <v>0</v>
      </c>
      <c r="X36" s="12">
        <f t="shared" si="6"/>
        <v>0</v>
      </c>
      <c r="Y36" s="20" t="str">
        <f t="shared" si="7"/>
        <v>0</v>
      </c>
      <c r="Z36" s="20" t="str">
        <f t="shared" si="8"/>
        <v>20</v>
      </c>
      <c r="AA36" s="21">
        <v>2002</v>
      </c>
      <c r="AB36" s="22">
        <v>27</v>
      </c>
      <c r="AC36" s="12">
        <v>1</v>
      </c>
    </row>
    <row r="37" spans="1:29" s="50" customFormat="1" ht="24" customHeight="1" x14ac:dyDescent="0.3">
      <c r="A37" s="31">
        <v>56</v>
      </c>
      <c r="B37" s="12" t="s">
        <v>180</v>
      </c>
      <c r="C37" s="12">
        <v>70</v>
      </c>
      <c r="D37" s="12" t="s">
        <v>181</v>
      </c>
      <c r="E37" s="12">
        <v>9</v>
      </c>
      <c r="F37" s="12"/>
      <c r="G37" s="12"/>
      <c r="H37" s="12"/>
      <c r="I37" s="12"/>
      <c r="J37" s="12"/>
      <c r="K37" s="12"/>
      <c r="L37" s="12"/>
      <c r="M37" s="19">
        <v>0.79</v>
      </c>
      <c r="N37" s="12">
        <v>56</v>
      </c>
      <c r="O37" s="12">
        <f t="shared" si="10"/>
        <v>1190</v>
      </c>
      <c r="P37" s="12">
        <v>490</v>
      </c>
      <c r="Q37" s="12">
        <v>153</v>
      </c>
      <c r="R37" s="20" t="str">
        <f t="shared" si="0"/>
        <v>0</v>
      </c>
      <c r="S37" s="20" t="str">
        <f t="shared" si="1"/>
        <v>0</v>
      </c>
      <c r="T37" s="12">
        <f t="shared" si="2"/>
        <v>0</v>
      </c>
      <c r="U37" s="12">
        <f t="shared" si="3"/>
        <v>0</v>
      </c>
      <c r="V37" s="12">
        <f t="shared" si="4"/>
        <v>0</v>
      </c>
      <c r="W37" s="12">
        <f t="shared" si="5"/>
        <v>0</v>
      </c>
      <c r="X37" s="12">
        <f t="shared" si="6"/>
        <v>0</v>
      </c>
      <c r="Y37" s="20" t="str">
        <f t="shared" si="7"/>
        <v>17</v>
      </c>
      <c r="Z37" s="20" t="str">
        <f t="shared" si="8"/>
        <v>20</v>
      </c>
      <c r="AA37" s="21">
        <v>1870</v>
      </c>
      <c r="AB37" s="22">
        <v>28</v>
      </c>
      <c r="AC37" s="12">
        <v>1</v>
      </c>
    </row>
    <row r="38" spans="1:29" s="50" customFormat="1" ht="24" customHeight="1" x14ac:dyDescent="0.3">
      <c r="A38" s="31">
        <v>300</v>
      </c>
      <c r="B38" s="12" t="s">
        <v>208</v>
      </c>
      <c r="C38" s="12">
        <v>70</v>
      </c>
      <c r="D38" s="12" t="s">
        <v>181</v>
      </c>
      <c r="E38" s="12">
        <v>9</v>
      </c>
      <c r="F38" s="12"/>
      <c r="G38" s="12"/>
      <c r="H38" s="12">
        <v>3</v>
      </c>
      <c r="I38" s="12"/>
      <c r="J38" s="12">
        <v>1</v>
      </c>
      <c r="K38" s="12"/>
      <c r="L38" s="12"/>
      <c r="M38" s="19"/>
      <c r="N38" s="12">
        <v>49</v>
      </c>
      <c r="O38" s="12">
        <f t="shared" si="10"/>
        <v>1190</v>
      </c>
      <c r="P38" s="12">
        <v>490</v>
      </c>
      <c r="Q38" s="12">
        <v>153</v>
      </c>
      <c r="R38" s="20" t="str">
        <f t="shared" si="0"/>
        <v>0</v>
      </c>
      <c r="S38" s="20" t="str">
        <f t="shared" si="1"/>
        <v>0</v>
      </c>
      <c r="T38" s="12">
        <f t="shared" si="2"/>
        <v>15</v>
      </c>
      <c r="U38" s="12">
        <f t="shared" si="3"/>
        <v>0</v>
      </c>
      <c r="V38" s="12">
        <f t="shared" si="4"/>
        <v>5</v>
      </c>
      <c r="W38" s="12">
        <f t="shared" si="5"/>
        <v>0</v>
      </c>
      <c r="X38" s="12">
        <f t="shared" si="6"/>
        <v>0</v>
      </c>
      <c r="Y38" s="20" t="str">
        <f t="shared" si="7"/>
        <v>0</v>
      </c>
      <c r="Z38" s="20" t="str">
        <f t="shared" si="8"/>
        <v>10</v>
      </c>
      <c r="AA38" s="21">
        <v>1863</v>
      </c>
      <c r="AB38" s="22">
        <v>29</v>
      </c>
      <c r="AC38" s="12">
        <v>2</v>
      </c>
    </row>
    <row r="39" spans="1:29" s="50" customFormat="1" ht="24" customHeight="1" x14ac:dyDescent="0.3">
      <c r="A39" s="31">
        <v>285</v>
      </c>
      <c r="B39" s="12" t="s">
        <v>112</v>
      </c>
      <c r="C39" s="12">
        <v>49</v>
      </c>
      <c r="D39" s="12" t="s">
        <v>113</v>
      </c>
      <c r="E39" s="12">
        <v>9</v>
      </c>
      <c r="F39" s="12"/>
      <c r="G39" s="12"/>
      <c r="H39" s="12"/>
      <c r="I39" s="12"/>
      <c r="J39" s="12"/>
      <c r="K39" s="12"/>
      <c r="L39" s="12"/>
      <c r="M39" s="19"/>
      <c r="N39" s="12">
        <v>54</v>
      </c>
      <c r="O39" s="12">
        <f t="shared" si="10"/>
        <v>833</v>
      </c>
      <c r="P39" s="12">
        <v>735</v>
      </c>
      <c r="Q39" s="12">
        <v>153</v>
      </c>
      <c r="R39" s="20" t="str">
        <f t="shared" si="0"/>
        <v>0</v>
      </c>
      <c r="S39" s="20" t="str">
        <f t="shared" si="1"/>
        <v>0</v>
      </c>
      <c r="T39" s="12">
        <f t="shared" si="2"/>
        <v>0</v>
      </c>
      <c r="U39" s="12">
        <f t="shared" si="3"/>
        <v>0</v>
      </c>
      <c r="V39" s="12">
        <f t="shared" si="4"/>
        <v>0</v>
      </c>
      <c r="W39" s="12">
        <f t="shared" si="5"/>
        <v>0</v>
      </c>
      <c r="X39" s="12">
        <f t="shared" si="6"/>
        <v>0</v>
      </c>
      <c r="Y39" s="20" t="str">
        <f t="shared" si="7"/>
        <v>0</v>
      </c>
      <c r="Z39" s="20" t="str">
        <f t="shared" si="8"/>
        <v>20</v>
      </c>
      <c r="AA39" s="21">
        <v>1741</v>
      </c>
      <c r="AB39" s="22">
        <v>30</v>
      </c>
      <c r="AC39" s="12">
        <v>1</v>
      </c>
    </row>
    <row r="40" spans="1:29" s="50" customFormat="1" ht="24" customHeight="1" x14ac:dyDescent="0.3">
      <c r="A40" s="31">
        <v>266</v>
      </c>
      <c r="B40" s="12" t="s">
        <v>109</v>
      </c>
      <c r="C40" s="12">
        <v>48</v>
      </c>
      <c r="D40" s="12" t="s">
        <v>110</v>
      </c>
      <c r="E40" s="12">
        <v>9</v>
      </c>
      <c r="F40" s="32"/>
      <c r="G40" s="12"/>
      <c r="H40" s="12"/>
      <c r="I40" s="12"/>
      <c r="J40" s="12"/>
      <c r="K40" s="12"/>
      <c r="L40" s="12"/>
      <c r="M40" s="19"/>
      <c r="N40" s="12">
        <v>58</v>
      </c>
      <c r="O40" s="12">
        <f t="shared" si="10"/>
        <v>816</v>
      </c>
      <c r="P40" s="12">
        <v>720</v>
      </c>
      <c r="Q40" s="12">
        <v>153</v>
      </c>
      <c r="R40" s="20" t="str">
        <f t="shared" si="0"/>
        <v>0</v>
      </c>
      <c r="S40" s="20" t="str">
        <f t="shared" si="1"/>
        <v>0</v>
      </c>
      <c r="T40" s="12">
        <f t="shared" si="2"/>
        <v>0</v>
      </c>
      <c r="U40" s="12">
        <f t="shared" si="3"/>
        <v>0</v>
      </c>
      <c r="V40" s="12">
        <f t="shared" si="4"/>
        <v>0</v>
      </c>
      <c r="W40" s="12">
        <f t="shared" si="5"/>
        <v>0</v>
      </c>
      <c r="X40" s="12">
        <f t="shared" si="6"/>
        <v>0</v>
      </c>
      <c r="Y40" s="20" t="str">
        <f t="shared" si="7"/>
        <v>0</v>
      </c>
      <c r="Z40" s="20" t="str">
        <f t="shared" si="8"/>
        <v>20</v>
      </c>
      <c r="AA40" s="21">
        <v>1709</v>
      </c>
      <c r="AB40" s="22">
        <v>31</v>
      </c>
      <c r="AC40" s="12">
        <v>1</v>
      </c>
    </row>
    <row r="41" spans="1:29" s="50" customFormat="1" ht="24" customHeight="1" x14ac:dyDescent="0.3">
      <c r="A41" s="31">
        <v>179</v>
      </c>
      <c r="B41" s="12" t="s">
        <v>160</v>
      </c>
      <c r="C41" s="12">
        <v>40</v>
      </c>
      <c r="D41" s="12" t="s">
        <v>161</v>
      </c>
      <c r="E41" s="12">
        <v>9</v>
      </c>
      <c r="F41" s="12"/>
      <c r="G41" s="12">
        <v>5</v>
      </c>
      <c r="H41" s="12"/>
      <c r="I41" s="12"/>
      <c r="J41" s="12">
        <v>1</v>
      </c>
      <c r="K41" s="12"/>
      <c r="L41" s="12"/>
      <c r="M41" s="19"/>
      <c r="N41" s="12">
        <v>50</v>
      </c>
      <c r="O41" s="12">
        <v>680</v>
      </c>
      <c r="P41" s="12">
        <v>680</v>
      </c>
      <c r="Q41" s="12">
        <v>153</v>
      </c>
      <c r="R41" s="20" t="str">
        <f t="shared" si="0"/>
        <v>0</v>
      </c>
      <c r="S41" s="20">
        <f t="shared" si="1"/>
        <v>40</v>
      </c>
      <c r="T41" s="12">
        <f t="shared" si="2"/>
        <v>0</v>
      </c>
      <c r="U41" s="12">
        <f t="shared" si="3"/>
        <v>0</v>
      </c>
      <c r="V41" s="12">
        <f t="shared" si="4"/>
        <v>5</v>
      </c>
      <c r="W41" s="12">
        <f t="shared" si="5"/>
        <v>0</v>
      </c>
      <c r="X41" s="12">
        <f t="shared" si="6"/>
        <v>0</v>
      </c>
      <c r="Y41" s="20" t="str">
        <f t="shared" si="7"/>
        <v>0</v>
      </c>
      <c r="Z41" s="20">
        <v>20</v>
      </c>
      <c r="AA41" s="21">
        <v>1578</v>
      </c>
      <c r="AB41" s="22">
        <v>32</v>
      </c>
      <c r="AC41" s="12">
        <v>1</v>
      </c>
    </row>
    <row r="42" spans="1:29" s="52" customFormat="1" ht="33.75" customHeight="1" x14ac:dyDescent="0.3">
      <c r="A42" s="10">
        <v>226</v>
      </c>
      <c r="B42" s="12" t="s">
        <v>90</v>
      </c>
      <c r="C42" s="12">
        <v>40</v>
      </c>
      <c r="D42" s="28" t="s">
        <v>91</v>
      </c>
      <c r="E42" s="28">
        <v>9</v>
      </c>
      <c r="F42" s="12"/>
      <c r="G42" s="12"/>
      <c r="H42" s="12"/>
      <c r="I42" s="12"/>
      <c r="J42" s="12"/>
      <c r="K42" s="12"/>
      <c r="L42" s="12"/>
      <c r="M42" s="19"/>
      <c r="N42" s="12">
        <v>61</v>
      </c>
      <c r="O42" s="12">
        <f t="shared" ref="O42:O75" si="11">$C42*17</f>
        <v>680</v>
      </c>
      <c r="P42" s="12">
        <v>620</v>
      </c>
      <c r="Q42" s="12">
        <v>153</v>
      </c>
      <c r="R42" s="20" t="str">
        <f t="shared" ref="R42:R75" si="12">IF($F42&gt;3,20+($F42-3)*10,IF($F42=0,"0",IF($F42&lt;=3,"20","0")))</f>
        <v>0</v>
      </c>
      <c r="S42" s="20" t="str">
        <f t="shared" ref="S42:S75" si="13">IF($G42&gt;3,20+($G42-3)*10,IF($G42=0,"0",IF($G42&lt;=3,"20","0")))</f>
        <v>0</v>
      </c>
      <c r="T42" s="12">
        <f t="shared" ref="T42:T75" si="14">IF($H42&gt;=3,15,0)</f>
        <v>0</v>
      </c>
      <c r="U42" s="12">
        <f t="shared" ref="U42:U75" si="15">IF($I42&gt;=3,15,0)</f>
        <v>0</v>
      </c>
      <c r="V42" s="12">
        <f t="shared" ref="V42:V75" si="16">IF($J42&lt;=2,$J42*5,($J42-2)*10 + (2*5))</f>
        <v>0</v>
      </c>
      <c r="W42" s="12">
        <f t="shared" ref="W42:W75" si="17">$K42*10</f>
        <v>0</v>
      </c>
      <c r="X42" s="12">
        <f t="shared" ref="X42:X75" si="18">$L42*10</f>
        <v>0</v>
      </c>
      <c r="Y42" s="20" t="str">
        <f t="shared" ref="Y42:Y75" si="19">IF($M42&lt;50%,"0",IF($M42&lt;60%,"10",IF($M42&lt;67%,"12",IF($M42&lt;70%,"15","17"))))</f>
        <v>0</v>
      </c>
      <c r="Z42" s="20" t="str">
        <f t="shared" ref="Z42:Z64" si="20">IF($N42=0,"0",IF($N42&lt;=50,"10","20"))</f>
        <v>20</v>
      </c>
      <c r="AA42" s="21">
        <v>1473</v>
      </c>
      <c r="AB42" s="22">
        <v>33</v>
      </c>
      <c r="AC42" s="12">
        <v>1</v>
      </c>
    </row>
    <row r="43" spans="1:29" s="50" customFormat="1" ht="33.75" customHeight="1" x14ac:dyDescent="0.3">
      <c r="A43" s="31">
        <v>347</v>
      </c>
      <c r="B43" s="12" t="s">
        <v>249</v>
      </c>
      <c r="C43" s="12">
        <v>35</v>
      </c>
      <c r="D43" s="12" t="s">
        <v>250</v>
      </c>
      <c r="E43" s="12">
        <v>9</v>
      </c>
      <c r="F43" s="12"/>
      <c r="G43" s="12"/>
      <c r="H43" s="12"/>
      <c r="I43" s="12"/>
      <c r="J43" s="12"/>
      <c r="K43" s="12"/>
      <c r="L43" s="12"/>
      <c r="M43" s="19"/>
      <c r="N43" s="12">
        <v>47</v>
      </c>
      <c r="O43" s="12">
        <f t="shared" si="11"/>
        <v>595</v>
      </c>
      <c r="P43" s="12">
        <v>525</v>
      </c>
      <c r="Q43" s="12">
        <v>153</v>
      </c>
      <c r="R43" s="20" t="str">
        <f t="shared" si="12"/>
        <v>0</v>
      </c>
      <c r="S43" s="20" t="str">
        <f t="shared" si="13"/>
        <v>0</v>
      </c>
      <c r="T43" s="12">
        <f t="shared" si="14"/>
        <v>0</v>
      </c>
      <c r="U43" s="12">
        <f t="shared" si="15"/>
        <v>0</v>
      </c>
      <c r="V43" s="12">
        <f t="shared" si="16"/>
        <v>0</v>
      </c>
      <c r="W43" s="12">
        <f t="shared" si="17"/>
        <v>0</v>
      </c>
      <c r="X43" s="12">
        <f t="shared" si="18"/>
        <v>0</v>
      </c>
      <c r="Y43" s="20" t="str">
        <f t="shared" si="19"/>
        <v>0</v>
      </c>
      <c r="Z43" s="20" t="str">
        <f t="shared" si="20"/>
        <v>10</v>
      </c>
      <c r="AA43" s="21">
        <v>1283</v>
      </c>
      <c r="AB43" s="22">
        <v>34</v>
      </c>
      <c r="AC43" s="12">
        <v>1</v>
      </c>
    </row>
    <row r="44" spans="1:29" s="51" customFormat="1" ht="24" customHeight="1" x14ac:dyDescent="0.3">
      <c r="A44" s="31">
        <v>109</v>
      </c>
      <c r="B44" s="12" t="s">
        <v>62</v>
      </c>
      <c r="C44" s="12">
        <v>35</v>
      </c>
      <c r="D44" s="12" t="s">
        <v>95</v>
      </c>
      <c r="E44" s="12">
        <v>9</v>
      </c>
      <c r="F44" s="12"/>
      <c r="G44" s="12"/>
      <c r="H44" s="12"/>
      <c r="I44" s="12"/>
      <c r="J44" s="12"/>
      <c r="K44" s="12"/>
      <c r="L44" s="12"/>
      <c r="M44" s="19"/>
      <c r="N44" s="12">
        <v>51</v>
      </c>
      <c r="O44" s="12">
        <f t="shared" si="11"/>
        <v>595</v>
      </c>
      <c r="P44" s="12">
        <v>385</v>
      </c>
      <c r="Q44" s="12">
        <v>153</v>
      </c>
      <c r="R44" s="20" t="str">
        <f t="shared" si="12"/>
        <v>0</v>
      </c>
      <c r="S44" s="20" t="str">
        <f t="shared" si="13"/>
        <v>0</v>
      </c>
      <c r="T44" s="12">
        <f t="shared" si="14"/>
        <v>0</v>
      </c>
      <c r="U44" s="12">
        <f t="shared" si="15"/>
        <v>0</v>
      </c>
      <c r="V44" s="12">
        <f t="shared" si="16"/>
        <v>0</v>
      </c>
      <c r="W44" s="12">
        <f t="shared" si="17"/>
        <v>0</v>
      </c>
      <c r="X44" s="12">
        <f t="shared" si="18"/>
        <v>0</v>
      </c>
      <c r="Y44" s="20" t="str">
        <f t="shared" si="19"/>
        <v>0</v>
      </c>
      <c r="Z44" s="20" t="str">
        <f t="shared" si="20"/>
        <v>20</v>
      </c>
      <c r="AA44" s="21">
        <v>1153</v>
      </c>
      <c r="AB44" s="22">
        <v>35</v>
      </c>
      <c r="AC44" s="12">
        <v>1</v>
      </c>
    </row>
    <row r="45" spans="1:29" s="50" customFormat="1" ht="36.75" customHeight="1" x14ac:dyDescent="0.3">
      <c r="A45" s="10">
        <v>241</v>
      </c>
      <c r="B45" s="12" t="s">
        <v>99</v>
      </c>
      <c r="C45" s="12">
        <v>26</v>
      </c>
      <c r="D45" s="28" t="s">
        <v>100</v>
      </c>
      <c r="E45" s="28">
        <v>9</v>
      </c>
      <c r="F45" s="12"/>
      <c r="G45" s="12"/>
      <c r="H45" s="12">
        <v>3</v>
      </c>
      <c r="I45" s="12"/>
      <c r="J45" s="12">
        <v>2</v>
      </c>
      <c r="K45" s="12"/>
      <c r="L45" s="12"/>
      <c r="M45" s="19"/>
      <c r="N45" s="12">
        <v>43</v>
      </c>
      <c r="O45" s="12">
        <f t="shared" si="11"/>
        <v>442</v>
      </c>
      <c r="P45" s="12">
        <v>430</v>
      </c>
      <c r="Q45" s="12">
        <v>153</v>
      </c>
      <c r="R45" s="20" t="str">
        <f t="shared" si="12"/>
        <v>0</v>
      </c>
      <c r="S45" s="20" t="str">
        <f t="shared" si="13"/>
        <v>0</v>
      </c>
      <c r="T45" s="12">
        <f t="shared" si="14"/>
        <v>15</v>
      </c>
      <c r="U45" s="12">
        <f t="shared" si="15"/>
        <v>0</v>
      </c>
      <c r="V45" s="12">
        <f t="shared" si="16"/>
        <v>10</v>
      </c>
      <c r="W45" s="12">
        <f t="shared" si="17"/>
        <v>0</v>
      </c>
      <c r="X45" s="12">
        <f t="shared" si="18"/>
        <v>0</v>
      </c>
      <c r="Y45" s="20" t="str">
        <f t="shared" si="19"/>
        <v>0</v>
      </c>
      <c r="Z45" s="20" t="str">
        <f t="shared" si="20"/>
        <v>10</v>
      </c>
      <c r="AA45" s="21">
        <v>1060</v>
      </c>
      <c r="AB45" s="22">
        <v>36</v>
      </c>
      <c r="AC45" s="12">
        <v>1</v>
      </c>
    </row>
    <row r="46" spans="1:29" s="50" customFormat="1" ht="24" customHeight="1" x14ac:dyDescent="0.3">
      <c r="A46" s="31">
        <v>269</v>
      </c>
      <c r="B46" s="12" t="s">
        <v>201</v>
      </c>
      <c r="C46" s="12">
        <v>26</v>
      </c>
      <c r="D46" s="12" t="s">
        <v>202</v>
      </c>
      <c r="E46" s="12">
        <v>9</v>
      </c>
      <c r="F46" s="12"/>
      <c r="G46" s="12"/>
      <c r="H46" s="12"/>
      <c r="I46" s="12"/>
      <c r="J46" s="12">
        <v>2</v>
      </c>
      <c r="K46" s="12"/>
      <c r="L46" s="12"/>
      <c r="M46" s="19"/>
      <c r="N46" s="12">
        <v>43</v>
      </c>
      <c r="O46" s="12">
        <f t="shared" si="11"/>
        <v>442</v>
      </c>
      <c r="P46" s="12">
        <v>390</v>
      </c>
      <c r="Q46" s="12">
        <v>153</v>
      </c>
      <c r="R46" s="20" t="str">
        <f t="shared" si="12"/>
        <v>0</v>
      </c>
      <c r="S46" s="20" t="str">
        <f t="shared" si="13"/>
        <v>0</v>
      </c>
      <c r="T46" s="12">
        <f t="shared" si="14"/>
        <v>0</v>
      </c>
      <c r="U46" s="12">
        <f t="shared" si="15"/>
        <v>0</v>
      </c>
      <c r="V46" s="12">
        <f t="shared" si="16"/>
        <v>10</v>
      </c>
      <c r="W46" s="12">
        <f t="shared" si="17"/>
        <v>0</v>
      </c>
      <c r="X46" s="12">
        <f t="shared" si="18"/>
        <v>0</v>
      </c>
      <c r="Y46" s="20" t="str">
        <f t="shared" si="19"/>
        <v>0</v>
      </c>
      <c r="Z46" s="20" t="str">
        <f t="shared" si="20"/>
        <v>10</v>
      </c>
      <c r="AA46" s="21">
        <v>1005</v>
      </c>
      <c r="AB46" s="22">
        <v>37</v>
      </c>
      <c r="AC46" s="12">
        <v>1</v>
      </c>
    </row>
    <row r="47" spans="1:29" s="50" customFormat="1" ht="24" customHeight="1" x14ac:dyDescent="0.3">
      <c r="A47" s="31">
        <v>157</v>
      </c>
      <c r="B47" s="12" t="s">
        <v>341</v>
      </c>
      <c r="C47" s="12">
        <v>20</v>
      </c>
      <c r="D47" s="12" t="s">
        <v>342</v>
      </c>
      <c r="E47" s="12">
        <v>9</v>
      </c>
      <c r="F47" s="12"/>
      <c r="G47" s="12"/>
      <c r="H47" s="12">
        <v>3</v>
      </c>
      <c r="I47" s="12"/>
      <c r="J47" s="12"/>
      <c r="K47" s="12">
        <v>3</v>
      </c>
      <c r="L47" s="12"/>
      <c r="M47" s="19"/>
      <c r="N47" s="12">
        <v>48</v>
      </c>
      <c r="O47" s="12">
        <f t="shared" si="11"/>
        <v>340</v>
      </c>
      <c r="P47" s="12">
        <v>320</v>
      </c>
      <c r="Q47" s="12">
        <v>153</v>
      </c>
      <c r="R47" s="20" t="str">
        <f t="shared" si="12"/>
        <v>0</v>
      </c>
      <c r="S47" s="20" t="str">
        <f t="shared" si="13"/>
        <v>0</v>
      </c>
      <c r="T47" s="12">
        <f t="shared" si="14"/>
        <v>15</v>
      </c>
      <c r="U47" s="12">
        <f t="shared" si="15"/>
        <v>0</v>
      </c>
      <c r="V47" s="12">
        <f t="shared" si="16"/>
        <v>0</v>
      </c>
      <c r="W47" s="12">
        <f t="shared" si="17"/>
        <v>30</v>
      </c>
      <c r="X47" s="12">
        <f t="shared" si="18"/>
        <v>0</v>
      </c>
      <c r="Y47" s="20" t="str">
        <f t="shared" si="19"/>
        <v>0</v>
      </c>
      <c r="Z47" s="20" t="str">
        <f t="shared" si="20"/>
        <v>10</v>
      </c>
      <c r="AA47" s="21">
        <v>868</v>
      </c>
      <c r="AB47" s="22">
        <v>38</v>
      </c>
      <c r="AC47" s="12">
        <v>1</v>
      </c>
    </row>
    <row r="48" spans="1:29" s="50" customFormat="1" ht="24" customHeight="1" x14ac:dyDescent="0.3">
      <c r="A48" s="31">
        <v>139</v>
      </c>
      <c r="B48" s="12" t="s">
        <v>70</v>
      </c>
      <c r="C48" s="12">
        <v>20</v>
      </c>
      <c r="D48" s="12" t="s">
        <v>96</v>
      </c>
      <c r="E48" s="12">
        <v>9</v>
      </c>
      <c r="F48" s="12"/>
      <c r="G48" s="12"/>
      <c r="H48" s="12"/>
      <c r="I48" s="12"/>
      <c r="J48" s="12">
        <v>2</v>
      </c>
      <c r="K48" s="12"/>
      <c r="L48" s="12"/>
      <c r="M48" s="19"/>
      <c r="N48" s="12">
        <v>42</v>
      </c>
      <c r="O48" s="12">
        <f t="shared" si="11"/>
        <v>340</v>
      </c>
      <c r="P48" s="12">
        <v>340</v>
      </c>
      <c r="Q48" s="12">
        <v>153</v>
      </c>
      <c r="R48" s="20" t="str">
        <f t="shared" si="12"/>
        <v>0</v>
      </c>
      <c r="S48" s="20" t="str">
        <f t="shared" si="13"/>
        <v>0</v>
      </c>
      <c r="T48" s="12">
        <f t="shared" si="14"/>
        <v>0</v>
      </c>
      <c r="U48" s="12">
        <f t="shared" si="15"/>
        <v>0</v>
      </c>
      <c r="V48" s="12">
        <f t="shared" si="16"/>
        <v>10</v>
      </c>
      <c r="W48" s="12">
        <f t="shared" si="17"/>
        <v>0</v>
      </c>
      <c r="X48" s="12">
        <f t="shared" si="18"/>
        <v>0</v>
      </c>
      <c r="Y48" s="20" t="str">
        <f t="shared" si="19"/>
        <v>0</v>
      </c>
      <c r="Z48" s="20" t="str">
        <f t="shared" si="20"/>
        <v>10</v>
      </c>
      <c r="AA48" s="21">
        <v>853</v>
      </c>
      <c r="AB48" s="22">
        <v>39</v>
      </c>
      <c r="AC48" s="12">
        <v>1</v>
      </c>
    </row>
    <row r="49" spans="1:29" s="50" customFormat="1" ht="42" customHeight="1" x14ac:dyDescent="0.3">
      <c r="A49" s="31">
        <v>113</v>
      </c>
      <c r="B49" s="12" t="s">
        <v>227</v>
      </c>
      <c r="C49" s="12">
        <v>19</v>
      </c>
      <c r="D49" s="28" t="s">
        <v>228</v>
      </c>
      <c r="E49" s="28">
        <v>9</v>
      </c>
      <c r="F49" s="12"/>
      <c r="G49" s="12"/>
      <c r="H49" s="12"/>
      <c r="I49" s="12"/>
      <c r="J49" s="12"/>
      <c r="K49" s="12"/>
      <c r="L49" s="12">
        <v>1</v>
      </c>
      <c r="M49" s="19"/>
      <c r="N49" s="12">
        <v>29</v>
      </c>
      <c r="O49" s="12">
        <f t="shared" si="11"/>
        <v>323</v>
      </c>
      <c r="P49" s="12">
        <v>245</v>
      </c>
      <c r="Q49" s="12">
        <v>153</v>
      </c>
      <c r="R49" s="20" t="str">
        <f t="shared" si="12"/>
        <v>0</v>
      </c>
      <c r="S49" s="20" t="str">
        <f t="shared" si="13"/>
        <v>0</v>
      </c>
      <c r="T49" s="12">
        <f t="shared" si="14"/>
        <v>0</v>
      </c>
      <c r="U49" s="12">
        <f t="shared" si="15"/>
        <v>0</v>
      </c>
      <c r="V49" s="12">
        <f t="shared" si="16"/>
        <v>0</v>
      </c>
      <c r="W49" s="12">
        <f t="shared" si="17"/>
        <v>0</v>
      </c>
      <c r="X49" s="12">
        <f t="shared" si="18"/>
        <v>10</v>
      </c>
      <c r="Y49" s="20" t="str">
        <f t="shared" si="19"/>
        <v>0</v>
      </c>
      <c r="Z49" s="20" t="str">
        <f t="shared" si="20"/>
        <v>10</v>
      </c>
      <c r="AA49" s="21">
        <v>741</v>
      </c>
      <c r="AB49" s="22">
        <v>40</v>
      </c>
      <c r="AC49" s="12">
        <v>1</v>
      </c>
    </row>
    <row r="50" spans="1:29" s="50" customFormat="1" ht="24" customHeight="1" x14ac:dyDescent="0.3">
      <c r="A50" s="31">
        <v>335</v>
      </c>
      <c r="B50" s="12" t="s">
        <v>170</v>
      </c>
      <c r="C50" s="12">
        <v>12</v>
      </c>
      <c r="D50" s="12" t="s">
        <v>171</v>
      </c>
      <c r="E50" s="12">
        <v>9</v>
      </c>
      <c r="F50" s="12"/>
      <c r="G50" s="12"/>
      <c r="H50" s="12"/>
      <c r="I50" s="12"/>
      <c r="J50" s="12"/>
      <c r="K50" s="12"/>
      <c r="L50" s="12"/>
      <c r="M50" s="19"/>
      <c r="N50" s="12">
        <v>57</v>
      </c>
      <c r="O50" s="12">
        <f t="shared" si="11"/>
        <v>204</v>
      </c>
      <c r="P50" s="12">
        <v>180</v>
      </c>
      <c r="Q50" s="12">
        <v>153</v>
      </c>
      <c r="R50" s="20" t="str">
        <f t="shared" si="12"/>
        <v>0</v>
      </c>
      <c r="S50" s="20" t="str">
        <f t="shared" si="13"/>
        <v>0</v>
      </c>
      <c r="T50" s="12">
        <f t="shared" si="14"/>
        <v>0</v>
      </c>
      <c r="U50" s="12">
        <f t="shared" si="15"/>
        <v>0</v>
      </c>
      <c r="V50" s="12">
        <f t="shared" si="16"/>
        <v>0</v>
      </c>
      <c r="W50" s="12">
        <f t="shared" si="17"/>
        <v>0</v>
      </c>
      <c r="X50" s="12">
        <f t="shared" si="18"/>
        <v>0</v>
      </c>
      <c r="Y50" s="20" t="str">
        <f t="shared" si="19"/>
        <v>0</v>
      </c>
      <c r="Z50" s="20" t="str">
        <f t="shared" si="20"/>
        <v>20</v>
      </c>
      <c r="AA50" s="21">
        <v>557</v>
      </c>
      <c r="AB50" s="22">
        <v>41</v>
      </c>
      <c r="AC50" s="12">
        <v>1</v>
      </c>
    </row>
    <row r="51" spans="1:29" s="50" customFormat="1" ht="24" customHeight="1" x14ac:dyDescent="0.3">
      <c r="A51" s="10">
        <v>210</v>
      </c>
      <c r="B51" s="12" t="s">
        <v>284</v>
      </c>
      <c r="C51" s="12">
        <v>10</v>
      </c>
      <c r="D51" s="12" t="s">
        <v>285</v>
      </c>
      <c r="E51" s="12">
        <v>9</v>
      </c>
      <c r="F51" s="12"/>
      <c r="G51" s="12">
        <v>6</v>
      </c>
      <c r="H51" s="12"/>
      <c r="I51" s="12"/>
      <c r="J51" s="12"/>
      <c r="K51" s="12"/>
      <c r="L51" s="12"/>
      <c r="M51" s="19"/>
      <c r="N51" s="12">
        <v>46</v>
      </c>
      <c r="O51" s="12">
        <f t="shared" si="11"/>
        <v>170</v>
      </c>
      <c r="P51" s="12">
        <v>150</v>
      </c>
      <c r="Q51" s="12">
        <v>153</v>
      </c>
      <c r="R51" s="20" t="str">
        <f t="shared" si="12"/>
        <v>0</v>
      </c>
      <c r="S51" s="20">
        <f t="shared" si="13"/>
        <v>50</v>
      </c>
      <c r="T51" s="12">
        <f t="shared" si="14"/>
        <v>0</v>
      </c>
      <c r="U51" s="12">
        <f t="shared" si="15"/>
        <v>0</v>
      </c>
      <c r="V51" s="12">
        <f t="shared" si="16"/>
        <v>0</v>
      </c>
      <c r="W51" s="12">
        <f t="shared" si="17"/>
        <v>0</v>
      </c>
      <c r="X51" s="12">
        <f t="shared" si="18"/>
        <v>0</v>
      </c>
      <c r="Y51" s="20" t="str">
        <f t="shared" si="19"/>
        <v>0</v>
      </c>
      <c r="Z51" s="20" t="str">
        <f t="shared" si="20"/>
        <v>10</v>
      </c>
      <c r="AA51" s="21">
        <v>533</v>
      </c>
      <c r="AB51" s="22">
        <v>42</v>
      </c>
      <c r="AC51" s="12">
        <v>1</v>
      </c>
    </row>
    <row r="52" spans="1:29" s="49" customFormat="1" ht="24" customHeight="1" x14ac:dyDescent="0.3">
      <c r="A52" s="31">
        <v>168</v>
      </c>
      <c r="B52" s="12" t="s">
        <v>246</v>
      </c>
      <c r="C52" s="12">
        <v>10</v>
      </c>
      <c r="D52" s="12" t="s">
        <v>247</v>
      </c>
      <c r="E52" s="12">
        <v>9</v>
      </c>
      <c r="F52" s="12"/>
      <c r="G52" s="12"/>
      <c r="H52" s="12"/>
      <c r="I52" s="12"/>
      <c r="J52" s="12">
        <v>2</v>
      </c>
      <c r="K52" s="12"/>
      <c r="L52" s="12"/>
      <c r="M52" s="19"/>
      <c r="N52" s="12">
        <v>46</v>
      </c>
      <c r="O52" s="12">
        <f t="shared" si="11"/>
        <v>170</v>
      </c>
      <c r="P52" s="12">
        <v>170</v>
      </c>
      <c r="Q52" s="12">
        <v>153</v>
      </c>
      <c r="R52" s="20" t="str">
        <f t="shared" si="12"/>
        <v>0</v>
      </c>
      <c r="S52" s="20" t="str">
        <f t="shared" si="13"/>
        <v>0</v>
      </c>
      <c r="T52" s="12">
        <f t="shared" si="14"/>
        <v>0</v>
      </c>
      <c r="U52" s="12">
        <f t="shared" si="15"/>
        <v>0</v>
      </c>
      <c r="V52" s="12">
        <f t="shared" si="16"/>
        <v>10</v>
      </c>
      <c r="W52" s="12">
        <f t="shared" si="17"/>
        <v>0</v>
      </c>
      <c r="X52" s="12">
        <f t="shared" si="18"/>
        <v>0</v>
      </c>
      <c r="Y52" s="20" t="str">
        <f t="shared" si="19"/>
        <v>0</v>
      </c>
      <c r="Z52" s="20" t="str">
        <f t="shared" si="20"/>
        <v>10</v>
      </c>
      <c r="AA52" s="21">
        <v>513</v>
      </c>
      <c r="AB52" s="22">
        <v>43</v>
      </c>
      <c r="AC52" s="12">
        <v>1</v>
      </c>
    </row>
    <row r="53" spans="1:29" s="50" customFormat="1" ht="24" customHeight="1" x14ac:dyDescent="0.3">
      <c r="A53" s="31">
        <v>62</v>
      </c>
      <c r="B53" s="12" t="s">
        <v>349</v>
      </c>
      <c r="C53" s="12">
        <v>10</v>
      </c>
      <c r="D53" s="12" t="s">
        <v>362</v>
      </c>
      <c r="E53" s="12">
        <v>9</v>
      </c>
      <c r="F53" s="12"/>
      <c r="G53" s="12"/>
      <c r="H53" s="12"/>
      <c r="I53" s="12"/>
      <c r="J53" s="12"/>
      <c r="K53" s="12"/>
      <c r="L53" s="12"/>
      <c r="M53" s="19"/>
      <c r="N53" s="12">
        <v>58</v>
      </c>
      <c r="O53" s="12">
        <f t="shared" si="11"/>
        <v>170</v>
      </c>
      <c r="P53" s="12">
        <v>160</v>
      </c>
      <c r="Q53" s="12">
        <v>153</v>
      </c>
      <c r="R53" s="20" t="str">
        <f t="shared" si="12"/>
        <v>0</v>
      </c>
      <c r="S53" s="20" t="str">
        <f t="shared" si="13"/>
        <v>0</v>
      </c>
      <c r="T53" s="12">
        <f t="shared" si="14"/>
        <v>0</v>
      </c>
      <c r="U53" s="12">
        <f t="shared" si="15"/>
        <v>0</v>
      </c>
      <c r="V53" s="12">
        <f t="shared" si="16"/>
        <v>0</v>
      </c>
      <c r="W53" s="12">
        <f t="shared" si="17"/>
        <v>0</v>
      </c>
      <c r="X53" s="12">
        <f t="shared" si="18"/>
        <v>0</v>
      </c>
      <c r="Y53" s="20" t="str">
        <f t="shared" si="19"/>
        <v>0</v>
      </c>
      <c r="Z53" s="20" t="str">
        <f t="shared" si="20"/>
        <v>20</v>
      </c>
      <c r="AA53" s="21">
        <v>503</v>
      </c>
      <c r="AB53" s="22">
        <v>44</v>
      </c>
      <c r="AC53" s="12">
        <v>1</v>
      </c>
    </row>
    <row r="54" spans="1:29" s="50" customFormat="1" ht="30" customHeight="1" x14ac:dyDescent="0.3">
      <c r="A54" s="31">
        <v>60</v>
      </c>
      <c r="B54" s="12" t="s">
        <v>328</v>
      </c>
      <c r="C54" s="12">
        <v>11</v>
      </c>
      <c r="D54" s="12" t="s">
        <v>329</v>
      </c>
      <c r="E54" s="12">
        <v>9</v>
      </c>
      <c r="F54" s="12"/>
      <c r="G54" s="12"/>
      <c r="H54" s="12"/>
      <c r="I54" s="12"/>
      <c r="J54" s="12"/>
      <c r="K54" s="12"/>
      <c r="L54" s="12"/>
      <c r="M54" s="19"/>
      <c r="N54" s="12">
        <v>51</v>
      </c>
      <c r="O54" s="12">
        <f t="shared" si="11"/>
        <v>187</v>
      </c>
      <c r="P54" s="12">
        <v>121</v>
      </c>
      <c r="Q54" s="12">
        <v>153</v>
      </c>
      <c r="R54" s="20" t="str">
        <f t="shared" si="12"/>
        <v>0</v>
      </c>
      <c r="S54" s="20" t="str">
        <f t="shared" si="13"/>
        <v>0</v>
      </c>
      <c r="T54" s="12">
        <f t="shared" si="14"/>
        <v>0</v>
      </c>
      <c r="U54" s="12">
        <f t="shared" si="15"/>
        <v>0</v>
      </c>
      <c r="V54" s="12">
        <f t="shared" si="16"/>
        <v>0</v>
      </c>
      <c r="W54" s="12">
        <f t="shared" si="17"/>
        <v>0</v>
      </c>
      <c r="X54" s="12">
        <f t="shared" si="18"/>
        <v>0</v>
      </c>
      <c r="Y54" s="20" t="str">
        <f t="shared" si="19"/>
        <v>0</v>
      </c>
      <c r="Z54" s="20" t="str">
        <f t="shared" si="20"/>
        <v>20</v>
      </c>
      <c r="AA54" s="21">
        <v>481</v>
      </c>
      <c r="AB54" s="22">
        <v>45</v>
      </c>
      <c r="AC54" s="12">
        <v>1</v>
      </c>
    </row>
    <row r="55" spans="1:29" s="50" customFormat="1" ht="31.5" customHeight="1" x14ac:dyDescent="0.3">
      <c r="A55" s="31">
        <v>95</v>
      </c>
      <c r="B55" s="12" t="s">
        <v>56</v>
      </c>
      <c r="C55" s="12">
        <v>10</v>
      </c>
      <c r="D55" s="12" t="s">
        <v>94</v>
      </c>
      <c r="E55" s="12">
        <v>9</v>
      </c>
      <c r="F55" s="12"/>
      <c r="G55" s="12"/>
      <c r="H55" s="12"/>
      <c r="I55" s="12"/>
      <c r="J55" s="12">
        <v>2</v>
      </c>
      <c r="K55" s="12"/>
      <c r="L55" s="12"/>
      <c r="M55" s="19"/>
      <c r="N55" s="12">
        <v>52</v>
      </c>
      <c r="O55" s="12">
        <f t="shared" si="11"/>
        <v>170</v>
      </c>
      <c r="P55" s="12">
        <v>120</v>
      </c>
      <c r="Q55" s="12">
        <v>153</v>
      </c>
      <c r="R55" s="20" t="str">
        <f t="shared" si="12"/>
        <v>0</v>
      </c>
      <c r="S55" s="20" t="str">
        <f t="shared" si="13"/>
        <v>0</v>
      </c>
      <c r="T55" s="12">
        <f t="shared" si="14"/>
        <v>0</v>
      </c>
      <c r="U55" s="12">
        <f t="shared" si="15"/>
        <v>0</v>
      </c>
      <c r="V55" s="12">
        <f t="shared" si="16"/>
        <v>10</v>
      </c>
      <c r="W55" s="12">
        <f t="shared" si="17"/>
        <v>0</v>
      </c>
      <c r="X55" s="12">
        <f t="shared" si="18"/>
        <v>0</v>
      </c>
      <c r="Y55" s="20" t="str">
        <f t="shared" si="19"/>
        <v>0</v>
      </c>
      <c r="Z55" s="20" t="str">
        <f t="shared" si="20"/>
        <v>20</v>
      </c>
      <c r="AA55" s="21">
        <v>473</v>
      </c>
      <c r="AB55" s="22">
        <v>46</v>
      </c>
      <c r="AC55" s="12">
        <v>1</v>
      </c>
    </row>
    <row r="56" spans="1:29" s="50" customFormat="1" ht="24" customHeight="1" x14ac:dyDescent="0.3">
      <c r="A56" s="31">
        <v>29</v>
      </c>
      <c r="B56" s="12" t="s">
        <v>44</v>
      </c>
      <c r="C56" s="12">
        <v>9</v>
      </c>
      <c r="D56" s="12"/>
      <c r="E56" s="12"/>
      <c r="F56" s="12"/>
      <c r="G56" s="12">
        <v>6</v>
      </c>
      <c r="H56" s="12"/>
      <c r="I56" s="12"/>
      <c r="J56" s="12"/>
      <c r="K56" s="12"/>
      <c r="L56" s="12"/>
      <c r="M56" s="19"/>
      <c r="N56" s="12">
        <v>59</v>
      </c>
      <c r="O56" s="12">
        <f t="shared" si="11"/>
        <v>153</v>
      </c>
      <c r="P56" s="12">
        <f t="shared" ref="P56:P101" si="21">IF($D56&gt;=17,$C56*17,$D56*$C56)</f>
        <v>0</v>
      </c>
      <c r="Q56" s="12"/>
      <c r="R56" s="20" t="str">
        <f t="shared" si="12"/>
        <v>0</v>
      </c>
      <c r="S56" s="20">
        <f t="shared" si="13"/>
        <v>50</v>
      </c>
      <c r="T56" s="12">
        <f t="shared" si="14"/>
        <v>0</v>
      </c>
      <c r="U56" s="12">
        <f t="shared" si="15"/>
        <v>0</v>
      </c>
      <c r="V56" s="12">
        <f t="shared" si="16"/>
        <v>0</v>
      </c>
      <c r="W56" s="12">
        <f t="shared" si="17"/>
        <v>0</v>
      </c>
      <c r="X56" s="12">
        <f t="shared" si="18"/>
        <v>0</v>
      </c>
      <c r="Y56" s="20" t="str">
        <f t="shared" si="19"/>
        <v>0</v>
      </c>
      <c r="Z56" s="20" t="str">
        <f t="shared" si="20"/>
        <v>20</v>
      </c>
      <c r="AA56" s="21">
        <v>223</v>
      </c>
      <c r="AB56" s="22">
        <v>47</v>
      </c>
      <c r="AC56" s="12">
        <v>1</v>
      </c>
    </row>
    <row r="57" spans="1:29" s="51" customFormat="1" ht="24" customHeight="1" x14ac:dyDescent="0.3">
      <c r="A57" s="31">
        <v>315</v>
      </c>
      <c r="B57" s="10" t="s">
        <v>119</v>
      </c>
      <c r="C57" s="10">
        <v>9</v>
      </c>
      <c r="D57" s="10"/>
      <c r="E57" s="10"/>
      <c r="F57" s="10"/>
      <c r="G57" s="10"/>
      <c r="H57" s="10">
        <v>3</v>
      </c>
      <c r="I57" s="10"/>
      <c r="J57" s="10">
        <v>3</v>
      </c>
      <c r="K57" s="10"/>
      <c r="L57" s="10"/>
      <c r="M57" s="11">
        <v>0.68</v>
      </c>
      <c r="N57" s="10">
        <v>51</v>
      </c>
      <c r="O57" s="10">
        <f t="shared" si="11"/>
        <v>153</v>
      </c>
      <c r="P57" s="10">
        <f t="shared" si="21"/>
        <v>0</v>
      </c>
      <c r="Q57" s="10"/>
      <c r="R57" s="26" t="str">
        <f t="shared" si="12"/>
        <v>0</v>
      </c>
      <c r="S57" s="26" t="str">
        <f t="shared" si="13"/>
        <v>0</v>
      </c>
      <c r="T57" s="10">
        <f t="shared" si="14"/>
        <v>15</v>
      </c>
      <c r="U57" s="10">
        <f t="shared" si="15"/>
        <v>0</v>
      </c>
      <c r="V57" s="10">
        <f t="shared" si="16"/>
        <v>20</v>
      </c>
      <c r="W57" s="10">
        <f t="shared" si="17"/>
        <v>0</v>
      </c>
      <c r="X57" s="10">
        <f t="shared" si="18"/>
        <v>0</v>
      </c>
      <c r="Y57" s="26" t="str">
        <f t="shared" si="19"/>
        <v>15</v>
      </c>
      <c r="Z57" s="26" t="str">
        <f t="shared" si="20"/>
        <v>20</v>
      </c>
      <c r="AA57" s="27">
        <v>223</v>
      </c>
      <c r="AB57" s="22">
        <v>48</v>
      </c>
      <c r="AC57" s="10">
        <v>1</v>
      </c>
    </row>
    <row r="58" spans="1:29" s="51" customFormat="1" ht="24" customHeight="1" x14ac:dyDescent="0.3">
      <c r="A58" s="31">
        <v>352</v>
      </c>
      <c r="B58" s="10" t="s">
        <v>215</v>
      </c>
      <c r="C58" s="10">
        <v>9</v>
      </c>
      <c r="D58" s="10"/>
      <c r="E58" s="10"/>
      <c r="F58" s="10"/>
      <c r="G58" s="10"/>
      <c r="H58" s="10">
        <v>3</v>
      </c>
      <c r="I58" s="10"/>
      <c r="J58" s="10">
        <v>2</v>
      </c>
      <c r="K58" s="10">
        <v>3</v>
      </c>
      <c r="L58" s="10"/>
      <c r="M58" s="11"/>
      <c r="N58" s="10">
        <v>44</v>
      </c>
      <c r="O58" s="10">
        <f t="shared" si="11"/>
        <v>153</v>
      </c>
      <c r="P58" s="10">
        <f t="shared" si="21"/>
        <v>0</v>
      </c>
      <c r="Q58" s="10"/>
      <c r="R58" s="26" t="str">
        <f t="shared" si="12"/>
        <v>0</v>
      </c>
      <c r="S58" s="26" t="str">
        <f t="shared" si="13"/>
        <v>0</v>
      </c>
      <c r="T58" s="10">
        <f t="shared" si="14"/>
        <v>15</v>
      </c>
      <c r="U58" s="10">
        <f t="shared" si="15"/>
        <v>0</v>
      </c>
      <c r="V58" s="10">
        <f t="shared" si="16"/>
        <v>10</v>
      </c>
      <c r="W58" s="10">
        <f t="shared" si="17"/>
        <v>30</v>
      </c>
      <c r="X58" s="10">
        <f t="shared" si="18"/>
        <v>0</v>
      </c>
      <c r="Y58" s="26" t="str">
        <f t="shared" si="19"/>
        <v>0</v>
      </c>
      <c r="Z58" s="26" t="str">
        <f t="shared" si="20"/>
        <v>10</v>
      </c>
      <c r="AA58" s="27">
        <v>218</v>
      </c>
      <c r="AB58" s="22">
        <v>49</v>
      </c>
      <c r="AC58" s="10">
        <v>1</v>
      </c>
    </row>
    <row r="59" spans="1:29" s="50" customFormat="1" ht="24" customHeight="1" x14ac:dyDescent="0.3">
      <c r="A59" s="31">
        <v>177</v>
      </c>
      <c r="B59" s="12" t="s">
        <v>78</v>
      </c>
      <c r="C59" s="12">
        <v>9</v>
      </c>
      <c r="D59" s="12"/>
      <c r="E59" s="12"/>
      <c r="F59" s="12"/>
      <c r="G59" s="12"/>
      <c r="H59" s="12">
        <v>3</v>
      </c>
      <c r="I59" s="12"/>
      <c r="J59" s="12">
        <v>2</v>
      </c>
      <c r="K59" s="12"/>
      <c r="L59" s="12"/>
      <c r="M59" s="19">
        <v>0.67</v>
      </c>
      <c r="N59" s="12">
        <v>54</v>
      </c>
      <c r="O59" s="12">
        <f t="shared" si="11"/>
        <v>153</v>
      </c>
      <c r="P59" s="12">
        <f t="shared" si="21"/>
        <v>0</v>
      </c>
      <c r="Q59" s="12"/>
      <c r="R59" s="20" t="str">
        <f t="shared" si="12"/>
        <v>0</v>
      </c>
      <c r="S59" s="20" t="str">
        <f t="shared" si="13"/>
        <v>0</v>
      </c>
      <c r="T59" s="12">
        <f t="shared" si="14"/>
        <v>15</v>
      </c>
      <c r="U59" s="12">
        <f t="shared" si="15"/>
        <v>0</v>
      </c>
      <c r="V59" s="12">
        <f t="shared" si="16"/>
        <v>10</v>
      </c>
      <c r="W59" s="12">
        <f t="shared" si="17"/>
        <v>0</v>
      </c>
      <c r="X59" s="12">
        <f t="shared" si="18"/>
        <v>0</v>
      </c>
      <c r="Y59" s="20" t="str">
        <f t="shared" si="19"/>
        <v>15</v>
      </c>
      <c r="Z59" s="20" t="str">
        <f t="shared" si="20"/>
        <v>20</v>
      </c>
      <c r="AA59" s="21">
        <v>213</v>
      </c>
      <c r="AB59" s="22">
        <v>50</v>
      </c>
      <c r="AC59" s="12">
        <v>1</v>
      </c>
    </row>
    <row r="60" spans="1:29" s="50" customFormat="1" ht="24" customHeight="1" x14ac:dyDescent="0.3">
      <c r="A60" s="31">
        <v>326</v>
      </c>
      <c r="B60" s="12" t="s">
        <v>121</v>
      </c>
      <c r="C60" s="12">
        <v>9</v>
      </c>
      <c r="D60" s="12"/>
      <c r="E60" s="12"/>
      <c r="F60" s="12"/>
      <c r="G60" s="12">
        <v>5</v>
      </c>
      <c r="H60" s="12"/>
      <c r="I60" s="12"/>
      <c r="J60" s="12">
        <v>1</v>
      </c>
      <c r="K60" s="12"/>
      <c r="L60" s="12"/>
      <c r="M60" s="19"/>
      <c r="N60" s="12">
        <v>25</v>
      </c>
      <c r="O60" s="12">
        <f t="shared" si="11"/>
        <v>153</v>
      </c>
      <c r="P60" s="12">
        <f t="shared" si="21"/>
        <v>0</v>
      </c>
      <c r="Q60" s="12"/>
      <c r="R60" s="20" t="str">
        <f t="shared" si="12"/>
        <v>0</v>
      </c>
      <c r="S60" s="20">
        <f t="shared" si="13"/>
        <v>40</v>
      </c>
      <c r="T60" s="12">
        <f t="shared" si="14"/>
        <v>0</v>
      </c>
      <c r="U60" s="12">
        <f t="shared" si="15"/>
        <v>0</v>
      </c>
      <c r="V60" s="12">
        <f t="shared" si="16"/>
        <v>5</v>
      </c>
      <c r="W60" s="12">
        <f t="shared" si="17"/>
        <v>0</v>
      </c>
      <c r="X60" s="12">
        <f t="shared" si="18"/>
        <v>0</v>
      </c>
      <c r="Y60" s="20" t="str">
        <f t="shared" si="19"/>
        <v>0</v>
      </c>
      <c r="Z60" s="20" t="str">
        <f t="shared" si="20"/>
        <v>10</v>
      </c>
      <c r="AA60" s="21">
        <v>208</v>
      </c>
      <c r="AB60" s="22">
        <v>51</v>
      </c>
      <c r="AC60" s="12">
        <v>1</v>
      </c>
    </row>
    <row r="61" spans="1:29" s="50" customFormat="1" ht="24" customHeight="1" x14ac:dyDescent="0.3">
      <c r="A61" s="31">
        <v>301</v>
      </c>
      <c r="B61" s="12" t="s">
        <v>340</v>
      </c>
      <c r="C61" s="12">
        <v>9</v>
      </c>
      <c r="D61" s="12"/>
      <c r="E61" s="12"/>
      <c r="F61" s="12">
        <v>4</v>
      </c>
      <c r="G61" s="12"/>
      <c r="H61" s="12"/>
      <c r="I61" s="12"/>
      <c r="J61" s="12">
        <v>2</v>
      </c>
      <c r="K61" s="12"/>
      <c r="L61" s="12"/>
      <c r="M61" s="19"/>
      <c r="N61" s="12">
        <v>45</v>
      </c>
      <c r="O61" s="12">
        <f t="shared" si="11"/>
        <v>153</v>
      </c>
      <c r="P61" s="12">
        <f t="shared" si="21"/>
        <v>0</v>
      </c>
      <c r="Q61" s="12"/>
      <c r="R61" s="20">
        <f t="shared" si="12"/>
        <v>30</v>
      </c>
      <c r="S61" s="20" t="str">
        <f t="shared" si="13"/>
        <v>0</v>
      </c>
      <c r="T61" s="12">
        <f t="shared" si="14"/>
        <v>0</v>
      </c>
      <c r="U61" s="12">
        <f t="shared" si="15"/>
        <v>0</v>
      </c>
      <c r="V61" s="12">
        <f t="shared" si="16"/>
        <v>10</v>
      </c>
      <c r="W61" s="12">
        <f t="shared" si="17"/>
        <v>0</v>
      </c>
      <c r="X61" s="12">
        <f t="shared" si="18"/>
        <v>0</v>
      </c>
      <c r="Y61" s="20" t="str">
        <f t="shared" si="19"/>
        <v>0</v>
      </c>
      <c r="Z61" s="20" t="str">
        <f t="shared" si="20"/>
        <v>10</v>
      </c>
      <c r="AA61" s="21">
        <v>203</v>
      </c>
      <c r="AB61" s="22">
        <v>52</v>
      </c>
      <c r="AC61" s="12">
        <v>1</v>
      </c>
    </row>
    <row r="62" spans="1:29" s="50" customFormat="1" ht="24" customHeight="1" x14ac:dyDescent="0.3">
      <c r="A62" s="31">
        <v>295</v>
      </c>
      <c r="B62" s="12" t="s">
        <v>244</v>
      </c>
      <c r="C62" s="12">
        <v>9</v>
      </c>
      <c r="D62" s="12"/>
      <c r="E62" s="12"/>
      <c r="F62" s="12"/>
      <c r="G62" s="12">
        <v>5</v>
      </c>
      <c r="H62" s="12"/>
      <c r="I62" s="12"/>
      <c r="J62" s="12"/>
      <c r="K62" s="12"/>
      <c r="L62" s="12"/>
      <c r="M62" s="19"/>
      <c r="N62" s="12">
        <v>48</v>
      </c>
      <c r="O62" s="12">
        <f t="shared" si="11"/>
        <v>153</v>
      </c>
      <c r="P62" s="12">
        <f t="shared" si="21"/>
        <v>0</v>
      </c>
      <c r="Q62" s="12"/>
      <c r="R62" s="20" t="str">
        <f t="shared" si="12"/>
        <v>0</v>
      </c>
      <c r="S62" s="20">
        <f t="shared" si="13"/>
        <v>40</v>
      </c>
      <c r="T62" s="12">
        <f t="shared" si="14"/>
        <v>0</v>
      </c>
      <c r="U62" s="12">
        <f t="shared" si="15"/>
        <v>0</v>
      </c>
      <c r="V62" s="12">
        <f t="shared" si="16"/>
        <v>0</v>
      </c>
      <c r="W62" s="12">
        <f t="shared" si="17"/>
        <v>0</v>
      </c>
      <c r="X62" s="12">
        <f t="shared" si="18"/>
        <v>0</v>
      </c>
      <c r="Y62" s="20" t="str">
        <f t="shared" si="19"/>
        <v>0</v>
      </c>
      <c r="Z62" s="20" t="str">
        <f t="shared" si="20"/>
        <v>10</v>
      </c>
      <c r="AA62" s="21">
        <v>203</v>
      </c>
      <c r="AB62" s="22">
        <v>53</v>
      </c>
      <c r="AC62" s="12">
        <v>1</v>
      </c>
    </row>
    <row r="63" spans="1:29" s="50" customFormat="1" ht="24" customHeight="1" x14ac:dyDescent="0.3">
      <c r="A63" s="31">
        <v>112</v>
      </c>
      <c r="B63" s="10" t="s">
        <v>242</v>
      </c>
      <c r="C63" s="10">
        <v>6</v>
      </c>
      <c r="D63" s="10"/>
      <c r="E63" s="10"/>
      <c r="F63" s="10"/>
      <c r="G63" s="10">
        <v>4</v>
      </c>
      <c r="H63" s="10"/>
      <c r="I63" s="10"/>
      <c r="J63" s="10">
        <v>2</v>
      </c>
      <c r="K63" s="10"/>
      <c r="L63" s="10"/>
      <c r="M63" s="11"/>
      <c r="N63" s="10">
        <v>44</v>
      </c>
      <c r="O63" s="10">
        <f t="shared" si="11"/>
        <v>102</v>
      </c>
      <c r="P63" s="10">
        <f t="shared" si="21"/>
        <v>0</v>
      </c>
      <c r="Q63" s="10"/>
      <c r="R63" s="26" t="str">
        <f t="shared" si="12"/>
        <v>0</v>
      </c>
      <c r="S63" s="26">
        <f t="shared" si="13"/>
        <v>30</v>
      </c>
      <c r="T63" s="10">
        <f t="shared" si="14"/>
        <v>0</v>
      </c>
      <c r="U63" s="10">
        <f t="shared" si="15"/>
        <v>0</v>
      </c>
      <c r="V63" s="10">
        <f t="shared" si="16"/>
        <v>10</v>
      </c>
      <c r="W63" s="10">
        <f t="shared" si="17"/>
        <v>0</v>
      </c>
      <c r="X63" s="10">
        <f t="shared" si="18"/>
        <v>0</v>
      </c>
      <c r="Y63" s="26" t="str">
        <f t="shared" si="19"/>
        <v>0</v>
      </c>
      <c r="Z63" s="26" t="str">
        <f t="shared" si="20"/>
        <v>10</v>
      </c>
      <c r="AA63" s="27">
        <v>152</v>
      </c>
      <c r="AB63" s="22">
        <v>54</v>
      </c>
      <c r="AC63" s="10">
        <v>1</v>
      </c>
    </row>
    <row r="64" spans="1:29" s="51" customFormat="1" ht="24" customHeight="1" x14ac:dyDescent="0.3">
      <c r="A64" s="31">
        <v>192</v>
      </c>
      <c r="B64" s="10" t="s">
        <v>230</v>
      </c>
      <c r="C64" s="10">
        <v>6</v>
      </c>
      <c r="D64" s="10"/>
      <c r="E64" s="10"/>
      <c r="F64" s="10"/>
      <c r="G64" s="10">
        <v>4</v>
      </c>
      <c r="H64" s="10"/>
      <c r="I64" s="10"/>
      <c r="J64" s="10"/>
      <c r="K64" s="10"/>
      <c r="L64" s="10"/>
      <c r="M64" s="11"/>
      <c r="N64" s="10">
        <v>46</v>
      </c>
      <c r="O64" s="10">
        <f t="shared" si="11"/>
        <v>102</v>
      </c>
      <c r="P64" s="10">
        <f t="shared" si="21"/>
        <v>0</v>
      </c>
      <c r="Q64" s="10"/>
      <c r="R64" s="26" t="str">
        <f t="shared" si="12"/>
        <v>0</v>
      </c>
      <c r="S64" s="26">
        <f t="shared" si="13"/>
        <v>30</v>
      </c>
      <c r="T64" s="10">
        <f t="shared" si="14"/>
        <v>0</v>
      </c>
      <c r="U64" s="10">
        <f t="shared" si="15"/>
        <v>0</v>
      </c>
      <c r="V64" s="10">
        <f t="shared" si="16"/>
        <v>0</v>
      </c>
      <c r="W64" s="10">
        <f t="shared" si="17"/>
        <v>0</v>
      </c>
      <c r="X64" s="10">
        <f t="shared" si="18"/>
        <v>0</v>
      </c>
      <c r="Y64" s="26" t="str">
        <f t="shared" si="19"/>
        <v>0</v>
      </c>
      <c r="Z64" s="26" t="str">
        <f t="shared" si="20"/>
        <v>10</v>
      </c>
      <c r="AA64" s="27">
        <v>142</v>
      </c>
      <c r="AB64" s="22">
        <v>55</v>
      </c>
      <c r="AC64" s="10">
        <v>1</v>
      </c>
    </row>
    <row r="65" spans="1:29" s="50" customFormat="1" ht="24" customHeight="1" x14ac:dyDescent="0.3">
      <c r="A65" s="31">
        <v>77</v>
      </c>
      <c r="B65" s="12" t="s">
        <v>425</v>
      </c>
      <c r="C65" s="12"/>
      <c r="D65" s="12"/>
      <c r="E65" s="12"/>
      <c r="F65" s="12"/>
      <c r="G65" s="12">
        <v>5</v>
      </c>
      <c r="H65" s="12">
        <v>3</v>
      </c>
      <c r="I65" s="12"/>
      <c r="J65" s="12"/>
      <c r="K65" s="12">
        <v>3</v>
      </c>
      <c r="L65" s="12"/>
      <c r="M65" s="19"/>
      <c r="N65" s="12">
        <v>60</v>
      </c>
      <c r="O65" s="12">
        <f t="shared" si="11"/>
        <v>0</v>
      </c>
      <c r="P65" s="12">
        <f t="shared" si="21"/>
        <v>0</v>
      </c>
      <c r="Q65" s="12"/>
      <c r="R65" s="20" t="str">
        <f t="shared" si="12"/>
        <v>0</v>
      </c>
      <c r="S65" s="20">
        <f t="shared" si="13"/>
        <v>40</v>
      </c>
      <c r="T65" s="12">
        <f t="shared" si="14"/>
        <v>15</v>
      </c>
      <c r="U65" s="12">
        <f t="shared" si="15"/>
        <v>0</v>
      </c>
      <c r="V65" s="12">
        <f t="shared" si="16"/>
        <v>0</v>
      </c>
      <c r="W65" s="12">
        <f t="shared" si="17"/>
        <v>30</v>
      </c>
      <c r="X65" s="12">
        <f t="shared" si="18"/>
        <v>0</v>
      </c>
      <c r="Y65" s="20" t="str">
        <f t="shared" si="19"/>
        <v>0</v>
      </c>
      <c r="Z65" s="20">
        <v>20</v>
      </c>
      <c r="AA65" s="21">
        <v>105</v>
      </c>
      <c r="AB65" s="22">
        <v>56</v>
      </c>
      <c r="AC65" s="12">
        <v>1</v>
      </c>
    </row>
    <row r="66" spans="1:29" s="52" customFormat="1" ht="24" customHeight="1" x14ac:dyDescent="0.3">
      <c r="A66" s="31">
        <v>191</v>
      </c>
      <c r="B66" s="12" t="s">
        <v>81</v>
      </c>
      <c r="C66" s="12"/>
      <c r="D66" s="12"/>
      <c r="E66" s="12"/>
      <c r="F66" s="12"/>
      <c r="G66" s="12">
        <v>4</v>
      </c>
      <c r="H66" s="12">
        <v>3</v>
      </c>
      <c r="I66" s="12"/>
      <c r="J66" s="12">
        <v>3</v>
      </c>
      <c r="K66" s="12">
        <v>3</v>
      </c>
      <c r="L66" s="12"/>
      <c r="M66" s="19"/>
      <c r="N66" s="12">
        <v>34</v>
      </c>
      <c r="O66" s="12">
        <f t="shared" si="11"/>
        <v>0</v>
      </c>
      <c r="P66" s="12">
        <f t="shared" si="21"/>
        <v>0</v>
      </c>
      <c r="Q66" s="12"/>
      <c r="R66" s="20" t="str">
        <f t="shared" si="12"/>
        <v>0</v>
      </c>
      <c r="S66" s="20">
        <f t="shared" si="13"/>
        <v>30</v>
      </c>
      <c r="T66" s="12">
        <f t="shared" si="14"/>
        <v>15</v>
      </c>
      <c r="U66" s="12">
        <f t="shared" si="15"/>
        <v>0</v>
      </c>
      <c r="V66" s="12">
        <f t="shared" si="16"/>
        <v>20</v>
      </c>
      <c r="W66" s="12">
        <f t="shared" si="17"/>
        <v>30</v>
      </c>
      <c r="X66" s="12">
        <f t="shared" si="18"/>
        <v>0</v>
      </c>
      <c r="Y66" s="20" t="str">
        <f t="shared" si="19"/>
        <v>0</v>
      </c>
      <c r="Z66" s="20" t="str">
        <f t="shared" ref="Z66:Z98" si="22">IF($N66=0,"0",IF($N66&lt;=50,"10","20"))</f>
        <v>10</v>
      </c>
      <c r="AA66" s="21">
        <v>105</v>
      </c>
      <c r="AB66" s="22">
        <v>57</v>
      </c>
      <c r="AC66" s="12">
        <v>1</v>
      </c>
    </row>
    <row r="67" spans="1:29" s="50" customFormat="1" ht="24" customHeight="1" x14ac:dyDescent="0.3">
      <c r="A67" s="31">
        <v>316</v>
      </c>
      <c r="B67" s="12" t="s">
        <v>120</v>
      </c>
      <c r="C67" s="12"/>
      <c r="D67" s="12"/>
      <c r="E67" s="12"/>
      <c r="F67" s="12"/>
      <c r="G67" s="12">
        <v>9</v>
      </c>
      <c r="H67" s="12"/>
      <c r="I67" s="12"/>
      <c r="J67" s="12"/>
      <c r="K67" s="12"/>
      <c r="L67" s="12"/>
      <c r="M67" s="19"/>
      <c r="N67" s="12">
        <v>51</v>
      </c>
      <c r="O67" s="12">
        <f t="shared" si="11"/>
        <v>0</v>
      </c>
      <c r="P67" s="12">
        <f t="shared" si="21"/>
        <v>0</v>
      </c>
      <c r="Q67" s="12"/>
      <c r="R67" s="20" t="str">
        <f t="shared" si="12"/>
        <v>0</v>
      </c>
      <c r="S67" s="20">
        <f t="shared" si="13"/>
        <v>80</v>
      </c>
      <c r="T67" s="12">
        <f t="shared" si="14"/>
        <v>0</v>
      </c>
      <c r="U67" s="12">
        <f t="shared" si="15"/>
        <v>0</v>
      </c>
      <c r="V67" s="12">
        <f t="shared" si="16"/>
        <v>0</v>
      </c>
      <c r="W67" s="12">
        <f t="shared" si="17"/>
        <v>0</v>
      </c>
      <c r="X67" s="12">
        <f t="shared" si="18"/>
        <v>0</v>
      </c>
      <c r="Y67" s="20" t="str">
        <f t="shared" si="19"/>
        <v>0</v>
      </c>
      <c r="Z67" s="20" t="str">
        <f t="shared" si="22"/>
        <v>20</v>
      </c>
      <c r="AA67" s="21">
        <v>100</v>
      </c>
      <c r="AB67" s="22">
        <v>58</v>
      </c>
      <c r="AC67" s="12">
        <v>2</v>
      </c>
    </row>
    <row r="68" spans="1:29" s="50" customFormat="1" ht="24" customHeight="1" x14ac:dyDescent="0.3">
      <c r="A68" s="10">
        <v>185</v>
      </c>
      <c r="B68" s="12" t="s">
        <v>387</v>
      </c>
      <c r="C68" s="12"/>
      <c r="D68" s="12"/>
      <c r="E68" s="12"/>
      <c r="F68" s="12"/>
      <c r="G68" s="12">
        <v>7</v>
      </c>
      <c r="H68" s="12"/>
      <c r="I68" s="12"/>
      <c r="J68" s="12">
        <v>4</v>
      </c>
      <c r="K68" s="12"/>
      <c r="L68" s="12"/>
      <c r="M68" s="19"/>
      <c r="N68" s="12">
        <v>35</v>
      </c>
      <c r="O68" s="12">
        <f t="shared" si="11"/>
        <v>0</v>
      </c>
      <c r="P68" s="12">
        <f t="shared" si="21"/>
        <v>0</v>
      </c>
      <c r="Q68" s="12"/>
      <c r="R68" s="20" t="str">
        <f t="shared" si="12"/>
        <v>0</v>
      </c>
      <c r="S68" s="20">
        <f t="shared" si="13"/>
        <v>60</v>
      </c>
      <c r="T68" s="12">
        <f t="shared" si="14"/>
        <v>0</v>
      </c>
      <c r="U68" s="12">
        <f t="shared" si="15"/>
        <v>0</v>
      </c>
      <c r="V68" s="12">
        <f t="shared" si="16"/>
        <v>30</v>
      </c>
      <c r="W68" s="12">
        <f t="shared" si="17"/>
        <v>0</v>
      </c>
      <c r="X68" s="12">
        <f t="shared" si="18"/>
        <v>0</v>
      </c>
      <c r="Y68" s="20" t="str">
        <f t="shared" si="19"/>
        <v>0</v>
      </c>
      <c r="Z68" s="20" t="str">
        <f t="shared" si="22"/>
        <v>10</v>
      </c>
      <c r="AA68" s="21">
        <v>100</v>
      </c>
      <c r="AB68" s="22">
        <v>59</v>
      </c>
      <c r="AC68" s="12">
        <v>1</v>
      </c>
    </row>
    <row r="69" spans="1:29" s="51" customFormat="1" ht="24" customHeight="1" x14ac:dyDescent="0.3">
      <c r="A69" s="10">
        <v>12</v>
      </c>
      <c r="B69" s="10" t="s">
        <v>401</v>
      </c>
      <c r="C69" s="10"/>
      <c r="D69" s="10"/>
      <c r="E69" s="10"/>
      <c r="F69" s="10"/>
      <c r="G69" s="10">
        <v>7</v>
      </c>
      <c r="H69" s="10"/>
      <c r="I69" s="10"/>
      <c r="J69" s="10">
        <v>2</v>
      </c>
      <c r="K69" s="10"/>
      <c r="L69" s="10"/>
      <c r="M69" s="11">
        <v>0.8</v>
      </c>
      <c r="N69" s="10">
        <v>43</v>
      </c>
      <c r="O69" s="10">
        <f t="shared" si="11"/>
        <v>0</v>
      </c>
      <c r="P69" s="10">
        <f t="shared" si="21"/>
        <v>0</v>
      </c>
      <c r="Q69" s="10"/>
      <c r="R69" s="26" t="str">
        <f t="shared" si="12"/>
        <v>0</v>
      </c>
      <c r="S69" s="26">
        <f t="shared" si="13"/>
        <v>60</v>
      </c>
      <c r="T69" s="10">
        <f t="shared" si="14"/>
        <v>0</v>
      </c>
      <c r="U69" s="10">
        <f t="shared" si="15"/>
        <v>0</v>
      </c>
      <c r="V69" s="10">
        <f t="shared" si="16"/>
        <v>10</v>
      </c>
      <c r="W69" s="10">
        <f t="shared" si="17"/>
        <v>0</v>
      </c>
      <c r="X69" s="10">
        <f t="shared" si="18"/>
        <v>0</v>
      </c>
      <c r="Y69" s="26" t="str">
        <f t="shared" si="19"/>
        <v>17</v>
      </c>
      <c r="Z69" s="26" t="str">
        <f t="shared" si="22"/>
        <v>10</v>
      </c>
      <c r="AA69" s="27">
        <v>97</v>
      </c>
      <c r="AB69" s="22">
        <v>60</v>
      </c>
      <c r="AC69" s="10">
        <v>2</v>
      </c>
    </row>
    <row r="70" spans="1:29" s="51" customFormat="1" ht="24" customHeight="1" x14ac:dyDescent="0.3">
      <c r="A70" s="10">
        <v>317</v>
      </c>
      <c r="B70" s="10" t="s">
        <v>444</v>
      </c>
      <c r="C70" s="10"/>
      <c r="D70" s="10"/>
      <c r="E70" s="10"/>
      <c r="F70" s="10"/>
      <c r="G70" s="10">
        <v>6</v>
      </c>
      <c r="H70" s="10"/>
      <c r="I70" s="10"/>
      <c r="J70" s="10">
        <v>3</v>
      </c>
      <c r="K70" s="10"/>
      <c r="L70" s="10"/>
      <c r="M70" s="11">
        <v>0.67</v>
      </c>
      <c r="N70" s="10">
        <v>35</v>
      </c>
      <c r="O70" s="10">
        <f t="shared" si="11"/>
        <v>0</v>
      </c>
      <c r="P70" s="10">
        <f t="shared" si="21"/>
        <v>0</v>
      </c>
      <c r="Q70" s="10"/>
      <c r="R70" s="26" t="str">
        <f t="shared" si="12"/>
        <v>0</v>
      </c>
      <c r="S70" s="26">
        <f t="shared" si="13"/>
        <v>50</v>
      </c>
      <c r="T70" s="10">
        <f t="shared" si="14"/>
        <v>0</v>
      </c>
      <c r="U70" s="10">
        <f t="shared" si="15"/>
        <v>0</v>
      </c>
      <c r="V70" s="10">
        <f t="shared" si="16"/>
        <v>20</v>
      </c>
      <c r="W70" s="10">
        <f t="shared" si="17"/>
        <v>0</v>
      </c>
      <c r="X70" s="10">
        <f t="shared" si="18"/>
        <v>0</v>
      </c>
      <c r="Y70" s="26" t="str">
        <f t="shared" si="19"/>
        <v>15</v>
      </c>
      <c r="Z70" s="26" t="str">
        <f t="shared" si="22"/>
        <v>10</v>
      </c>
      <c r="AA70" s="27">
        <v>95</v>
      </c>
      <c r="AB70" s="22">
        <v>61</v>
      </c>
      <c r="AC70" s="10">
        <v>1</v>
      </c>
    </row>
    <row r="71" spans="1:29" s="50" customFormat="1" ht="24" customHeight="1" x14ac:dyDescent="0.3">
      <c r="A71" s="31">
        <v>279</v>
      </c>
      <c r="B71" s="12" t="s">
        <v>437</v>
      </c>
      <c r="C71" s="12"/>
      <c r="D71" s="12"/>
      <c r="E71" s="12"/>
      <c r="F71" s="12"/>
      <c r="G71" s="12">
        <v>7</v>
      </c>
      <c r="H71" s="12">
        <v>3</v>
      </c>
      <c r="I71" s="12"/>
      <c r="J71" s="12">
        <v>1</v>
      </c>
      <c r="K71" s="12"/>
      <c r="L71" s="12"/>
      <c r="M71" s="19"/>
      <c r="N71" s="12">
        <v>49</v>
      </c>
      <c r="O71" s="12">
        <f t="shared" si="11"/>
        <v>0</v>
      </c>
      <c r="P71" s="12">
        <f t="shared" si="21"/>
        <v>0</v>
      </c>
      <c r="Q71" s="12"/>
      <c r="R71" s="20" t="str">
        <f t="shared" si="12"/>
        <v>0</v>
      </c>
      <c r="S71" s="20">
        <f t="shared" si="13"/>
        <v>60</v>
      </c>
      <c r="T71" s="12">
        <f t="shared" si="14"/>
        <v>15</v>
      </c>
      <c r="U71" s="12">
        <f t="shared" si="15"/>
        <v>0</v>
      </c>
      <c r="V71" s="12">
        <f t="shared" si="16"/>
        <v>5</v>
      </c>
      <c r="W71" s="12">
        <f t="shared" si="17"/>
        <v>0</v>
      </c>
      <c r="X71" s="12">
        <f t="shared" si="18"/>
        <v>0</v>
      </c>
      <c r="Y71" s="20" t="str">
        <f t="shared" si="19"/>
        <v>0</v>
      </c>
      <c r="Z71" s="20" t="str">
        <f t="shared" si="22"/>
        <v>10</v>
      </c>
      <c r="AA71" s="21">
        <v>90</v>
      </c>
      <c r="AB71" s="22">
        <v>62</v>
      </c>
      <c r="AC71" s="12">
        <v>1</v>
      </c>
    </row>
    <row r="72" spans="1:29" s="50" customFormat="1" ht="24" customHeight="1" x14ac:dyDescent="0.3">
      <c r="A72" s="31">
        <v>81</v>
      </c>
      <c r="B72" s="12" t="s">
        <v>245</v>
      </c>
      <c r="C72" s="12"/>
      <c r="D72" s="12"/>
      <c r="E72" s="12"/>
      <c r="F72" s="12"/>
      <c r="G72" s="12">
        <v>4</v>
      </c>
      <c r="H72" s="12"/>
      <c r="I72" s="12"/>
      <c r="J72" s="12"/>
      <c r="K72" s="12">
        <v>2</v>
      </c>
      <c r="L72" s="12"/>
      <c r="M72" s="19">
        <v>0.7</v>
      </c>
      <c r="N72" s="12">
        <v>56</v>
      </c>
      <c r="O72" s="12">
        <f t="shared" si="11"/>
        <v>0</v>
      </c>
      <c r="P72" s="12">
        <f t="shared" si="21"/>
        <v>0</v>
      </c>
      <c r="Q72" s="12"/>
      <c r="R72" s="20" t="str">
        <f t="shared" si="12"/>
        <v>0</v>
      </c>
      <c r="S72" s="20">
        <f t="shared" si="13"/>
        <v>30</v>
      </c>
      <c r="T72" s="12">
        <f t="shared" si="14"/>
        <v>0</v>
      </c>
      <c r="U72" s="12">
        <f t="shared" si="15"/>
        <v>0</v>
      </c>
      <c r="V72" s="12">
        <f t="shared" si="16"/>
        <v>0</v>
      </c>
      <c r="W72" s="12">
        <f t="shared" si="17"/>
        <v>20</v>
      </c>
      <c r="X72" s="12">
        <f t="shared" si="18"/>
        <v>0</v>
      </c>
      <c r="Y72" s="20" t="str">
        <f t="shared" si="19"/>
        <v>17</v>
      </c>
      <c r="Z72" s="20" t="str">
        <f t="shared" si="22"/>
        <v>20</v>
      </c>
      <c r="AA72" s="21">
        <v>87</v>
      </c>
      <c r="AB72" s="22">
        <v>63</v>
      </c>
      <c r="AC72" s="12">
        <v>1</v>
      </c>
    </row>
    <row r="73" spans="1:29" s="51" customFormat="1" ht="24" customHeight="1" x14ac:dyDescent="0.3">
      <c r="A73" s="10">
        <v>199</v>
      </c>
      <c r="B73" s="10" t="s">
        <v>386</v>
      </c>
      <c r="C73" s="10"/>
      <c r="D73" s="10"/>
      <c r="E73" s="10"/>
      <c r="F73" s="10">
        <v>4</v>
      </c>
      <c r="G73" s="10"/>
      <c r="H73" s="10"/>
      <c r="I73" s="10"/>
      <c r="J73" s="10">
        <v>4</v>
      </c>
      <c r="K73" s="10"/>
      <c r="L73" s="10"/>
      <c r="M73" s="11">
        <v>0.68</v>
      </c>
      <c r="N73" s="10">
        <v>31</v>
      </c>
      <c r="O73" s="10">
        <f t="shared" ref="O73:O101" si="23">$C73*17</f>
        <v>0</v>
      </c>
      <c r="P73" s="10">
        <f t="shared" si="21"/>
        <v>0</v>
      </c>
      <c r="Q73" s="10"/>
      <c r="R73" s="26">
        <f t="shared" ref="R73:R101" si="24">IF($F73&gt;3,20+($F73-3)*10,IF($F73=0,"0",IF($F73&lt;=3,"20","0")))</f>
        <v>30</v>
      </c>
      <c r="S73" s="26" t="str">
        <f t="shared" ref="S73:S101" si="25">IF($G73&gt;3,20+($G73-3)*10,IF($G73=0,"0",IF($G73&lt;=3,"20","0")))</f>
        <v>0</v>
      </c>
      <c r="T73" s="10">
        <f t="shared" ref="T73:T101" si="26">IF($H73&gt;=3,15,0)</f>
        <v>0</v>
      </c>
      <c r="U73" s="10">
        <f t="shared" ref="U73:U101" si="27">IF($I73&gt;=3,15,0)</f>
        <v>0</v>
      </c>
      <c r="V73" s="10">
        <f t="shared" ref="V73:V101" si="28">IF($J73&lt;=2,$J73*5,($J73-2)*10 + (2*5))</f>
        <v>30</v>
      </c>
      <c r="W73" s="10">
        <f t="shared" ref="W73:W101" si="29">$K73*10</f>
        <v>0</v>
      </c>
      <c r="X73" s="10">
        <f t="shared" ref="X73:X101" si="30">$L73*10</f>
        <v>0</v>
      </c>
      <c r="Y73" s="26" t="str">
        <f t="shared" ref="Y73:Y101" si="31">IF($M73&lt;50%,"0",IF($M73&lt;60%,"10",IF($M73&lt;67%,"12",IF($M73&lt;70%,"15","17"))))</f>
        <v>15</v>
      </c>
      <c r="Z73" s="26" t="str">
        <f t="shared" si="22"/>
        <v>10</v>
      </c>
      <c r="AA73" s="27">
        <v>85</v>
      </c>
      <c r="AB73" s="22">
        <v>64</v>
      </c>
      <c r="AC73" s="10">
        <v>1</v>
      </c>
    </row>
    <row r="74" spans="1:29" s="51" customFormat="1" ht="24" customHeight="1" x14ac:dyDescent="0.3">
      <c r="A74" s="10">
        <v>361</v>
      </c>
      <c r="B74" s="10" t="s">
        <v>323</v>
      </c>
      <c r="C74" s="10"/>
      <c r="D74" s="10"/>
      <c r="E74" s="10"/>
      <c r="F74" s="10"/>
      <c r="G74" s="10">
        <v>8</v>
      </c>
      <c r="H74" s="10"/>
      <c r="I74" s="10"/>
      <c r="J74" s="10">
        <v>1</v>
      </c>
      <c r="K74" s="10"/>
      <c r="L74" s="10"/>
      <c r="M74" s="11"/>
      <c r="N74" s="10">
        <v>41</v>
      </c>
      <c r="O74" s="10">
        <f t="shared" si="23"/>
        <v>0</v>
      </c>
      <c r="P74" s="10">
        <f t="shared" si="21"/>
        <v>0</v>
      </c>
      <c r="Q74" s="10"/>
      <c r="R74" s="26" t="str">
        <f t="shared" si="24"/>
        <v>0</v>
      </c>
      <c r="S74" s="26">
        <f t="shared" si="25"/>
        <v>70</v>
      </c>
      <c r="T74" s="10">
        <f t="shared" si="26"/>
        <v>0</v>
      </c>
      <c r="U74" s="10">
        <f t="shared" si="27"/>
        <v>0</v>
      </c>
      <c r="V74" s="10">
        <f t="shared" si="28"/>
        <v>5</v>
      </c>
      <c r="W74" s="10">
        <f t="shared" si="29"/>
        <v>0</v>
      </c>
      <c r="X74" s="10">
        <f t="shared" si="30"/>
        <v>0</v>
      </c>
      <c r="Y74" s="26" t="str">
        <f t="shared" si="31"/>
        <v>0</v>
      </c>
      <c r="Z74" s="26" t="str">
        <f t="shared" si="22"/>
        <v>10</v>
      </c>
      <c r="AA74" s="27">
        <v>85</v>
      </c>
      <c r="AB74" s="22">
        <v>65</v>
      </c>
      <c r="AC74" s="10">
        <v>1</v>
      </c>
    </row>
    <row r="75" spans="1:29" s="51" customFormat="1" ht="24" customHeight="1" x14ac:dyDescent="0.3">
      <c r="A75" s="10">
        <v>167</v>
      </c>
      <c r="B75" s="10" t="s">
        <v>338</v>
      </c>
      <c r="C75" s="10"/>
      <c r="D75" s="10"/>
      <c r="E75" s="10"/>
      <c r="F75" s="10"/>
      <c r="G75" s="10">
        <v>6</v>
      </c>
      <c r="H75" s="10"/>
      <c r="I75" s="10"/>
      <c r="J75" s="10">
        <v>1</v>
      </c>
      <c r="K75" s="10">
        <v>1</v>
      </c>
      <c r="L75" s="10"/>
      <c r="M75" s="11"/>
      <c r="N75" s="10">
        <v>51</v>
      </c>
      <c r="O75" s="10">
        <f t="shared" si="11"/>
        <v>0</v>
      </c>
      <c r="P75" s="10">
        <f t="shared" si="21"/>
        <v>0</v>
      </c>
      <c r="Q75" s="10"/>
      <c r="R75" s="26" t="str">
        <f t="shared" si="12"/>
        <v>0</v>
      </c>
      <c r="S75" s="26">
        <f t="shared" si="13"/>
        <v>50</v>
      </c>
      <c r="T75" s="10">
        <f t="shared" si="14"/>
        <v>0</v>
      </c>
      <c r="U75" s="10">
        <f t="shared" si="15"/>
        <v>0</v>
      </c>
      <c r="V75" s="10">
        <f t="shared" si="16"/>
        <v>5</v>
      </c>
      <c r="W75" s="10">
        <f t="shared" si="17"/>
        <v>10</v>
      </c>
      <c r="X75" s="10">
        <f t="shared" si="18"/>
        <v>0</v>
      </c>
      <c r="Y75" s="26" t="str">
        <f t="shared" si="19"/>
        <v>0</v>
      </c>
      <c r="Z75" s="26" t="str">
        <f t="shared" si="22"/>
        <v>20</v>
      </c>
      <c r="AA75" s="27">
        <v>85</v>
      </c>
      <c r="AB75" s="22">
        <v>66</v>
      </c>
      <c r="AC75" s="10">
        <v>1</v>
      </c>
    </row>
    <row r="76" spans="1:29" s="50" customFormat="1" ht="24" customHeight="1" x14ac:dyDescent="0.3">
      <c r="A76" s="31">
        <v>351</v>
      </c>
      <c r="B76" s="12" t="s">
        <v>296</v>
      </c>
      <c r="C76" s="12"/>
      <c r="D76" s="12"/>
      <c r="E76" s="12"/>
      <c r="F76" s="12">
        <v>5</v>
      </c>
      <c r="G76" s="12"/>
      <c r="H76" s="12"/>
      <c r="I76" s="12"/>
      <c r="J76" s="12">
        <v>2</v>
      </c>
      <c r="K76" s="12">
        <v>2</v>
      </c>
      <c r="L76" s="12"/>
      <c r="M76" s="19"/>
      <c r="N76" s="12">
        <v>46</v>
      </c>
      <c r="O76" s="12">
        <f t="shared" si="23"/>
        <v>0</v>
      </c>
      <c r="P76" s="12">
        <f t="shared" si="21"/>
        <v>0</v>
      </c>
      <c r="Q76" s="12"/>
      <c r="R76" s="20">
        <f t="shared" si="24"/>
        <v>40</v>
      </c>
      <c r="S76" s="20" t="str">
        <f t="shared" si="25"/>
        <v>0</v>
      </c>
      <c r="T76" s="12">
        <f t="shared" si="26"/>
        <v>0</v>
      </c>
      <c r="U76" s="12">
        <f t="shared" si="27"/>
        <v>0</v>
      </c>
      <c r="V76" s="12">
        <f t="shared" si="28"/>
        <v>10</v>
      </c>
      <c r="W76" s="12">
        <f t="shared" si="29"/>
        <v>20</v>
      </c>
      <c r="X76" s="12">
        <f t="shared" si="30"/>
        <v>0</v>
      </c>
      <c r="Y76" s="20" t="str">
        <f t="shared" si="31"/>
        <v>0</v>
      </c>
      <c r="Z76" s="20" t="str">
        <f t="shared" si="22"/>
        <v>10</v>
      </c>
      <c r="AA76" s="21">
        <v>80</v>
      </c>
      <c r="AB76" s="22">
        <v>67</v>
      </c>
      <c r="AC76" s="12">
        <v>2</v>
      </c>
    </row>
    <row r="77" spans="1:29" s="50" customFormat="1" ht="24" customHeight="1" x14ac:dyDescent="0.3">
      <c r="A77" s="31">
        <v>302</v>
      </c>
      <c r="B77" s="12" t="s">
        <v>144</v>
      </c>
      <c r="C77" s="12"/>
      <c r="D77" s="12"/>
      <c r="E77" s="12"/>
      <c r="F77" s="12"/>
      <c r="G77" s="12">
        <v>8</v>
      </c>
      <c r="H77" s="12"/>
      <c r="I77" s="12"/>
      <c r="J77" s="12"/>
      <c r="K77" s="12"/>
      <c r="L77" s="12"/>
      <c r="M77" s="19"/>
      <c r="N77" s="12">
        <v>39</v>
      </c>
      <c r="O77" s="12">
        <f t="shared" si="23"/>
        <v>0</v>
      </c>
      <c r="P77" s="12">
        <f t="shared" si="21"/>
        <v>0</v>
      </c>
      <c r="Q77" s="12"/>
      <c r="R77" s="20" t="str">
        <f t="shared" si="24"/>
        <v>0</v>
      </c>
      <c r="S77" s="20">
        <f t="shared" si="25"/>
        <v>70</v>
      </c>
      <c r="T77" s="12">
        <f t="shared" si="26"/>
        <v>0</v>
      </c>
      <c r="U77" s="12">
        <f t="shared" si="27"/>
        <v>0</v>
      </c>
      <c r="V77" s="12">
        <f t="shared" si="28"/>
        <v>0</v>
      </c>
      <c r="W77" s="12">
        <f t="shared" si="29"/>
        <v>0</v>
      </c>
      <c r="X77" s="12">
        <f t="shared" si="30"/>
        <v>0</v>
      </c>
      <c r="Y77" s="20" t="str">
        <f t="shared" si="31"/>
        <v>0</v>
      </c>
      <c r="Z77" s="20" t="str">
        <f t="shared" si="22"/>
        <v>10</v>
      </c>
      <c r="AA77" s="21">
        <v>80</v>
      </c>
      <c r="AB77" s="22">
        <v>68</v>
      </c>
      <c r="AC77" s="12">
        <v>2</v>
      </c>
    </row>
    <row r="78" spans="1:29" s="51" customFormat="1" ht="24" customHeight="1" x14ac:dyDescent="0.3">
      <c r="A78" s="10">
        <v>340</v>
      </c>
      <c r="B78" s="10" t="s">
        <v>378</v>
      </c>
      <c r="C78" s="10"/>
      <c r="D78" s="10"/>
      <c r="E78" s="10"/>
      <c r="F78" s="10"/>
      <c r="G78" s="10">
        <v>8</v>
      </c>
      <c r="H78" s="10"/>
      <c r="I78" s="10"/>
      <c r="J78" s="10"/>
      <c r="K78" s="10"/>
      <c r="L78" s="10"/>
      <c r="M78" s="11"/>
      <c r="N78" s="10">
        <v>27</v>
      </c>
      <c r="O78" s="10">
        <f t="shared" si="23"/>
        <v>0</v>
      </c>
      <c r="P78" s="10">
        <f t="shared" si="21"/>
        <v>0</v>
      </c>
      <c r="Q78" s="10"/>
      <c r="R78" s="26" t="str">
        <f t="shared" si="24"/>
        <v>0</v>
      </c>
      <c r="S78" s="26">
        <f t="shared" si="25"/>
        <v>70</v>
      </c>
      <c r="T78" s="10">
        <f t="shared" si="26"/>
        <v>0</v>
      </c>
      <c r="U78" s="10">
        <f t="shared" si="27"/>
        <v>0</v>
      </c>
      <c r="V78" s="10">
        <f t="shared" si="28"/>
        <v>0</v>
      </c>
      <c r="W78" s="10">
        <f t="shared" si="29"/>
        <v>0</v>
      </c>
      <c r="X78" s="10">
        <f t="shared" si="30"/>
        <v>0</v>
      </c>
      <c r="Y78" s="26" t="str">
        <f t="shared" si="31"/>
        <v>0</v>
      </c>
      <c r="Z78" s="26" t="str">
        <f t="shared" si="22"/>
        <v>10</v>
      </c>
      <c r="AA78" s="27">
        <v>80</v>
      </c>
      <c r="AB78" s="22">
        <v>69</v>
      </c>
      <c r="AC78" s="10">
        <v>1</v>
      </c>
    </row>
    <row r="79" spans="1:29" s="51" customFormat="1" ht="24" customHeight="1" x14ac:dyDescent="0.3">
      <c r="A79" s="10">
        <v>211</v>
      </c>
      <c r="B79" s="10" t="s">
        <v>260</v>
      </c>
      <c r="C79" s="10"/>
      <c r="D79" s="10"/>
      <c r="E79" s="10"/>
      <c r="F79" s="10"/>
      <c r="G79" s="10">
        <v>7</v>
      </c>
      <c r="H79" s="10"/>
      <c r="I79" s="10"/>
      <c r="J79" s="10"/>
      <c r="K79" s="10"/>
      <c r="L79" s="10"/>
      <c r="M79" s="11"/>
      <c r="N79" s="10">
        <v>56</v>
      </c>
      <c r="O79" s="10">
        <f t="shared" si="23"/>
        <v>0</v>
      </c>
      <c r="P79" s="10">
        <f t="shared" si="21"/>
        <v>0</v>
      </c>
      <c r="Q79" s="10"/>
      <c r="R79" s="26" t="str">
        <f t="shared" si="24"/>
        <v>0</v>
      </c>
      <c r="S79" s="26">
        <f t="shared" si="25"/>
        <v>60</v>
      </c>
      <c r="T79" s="10">
        <f t="shared" si="26"/>
        <v>0</v>
      </c>
      <c r="U79" s="10">
        <f t="shared" si="27"/>
        <v>0</v>
      </c>
      <c r="V79" s="10">
        <f t="shared" si="28"/>
        <v>0</v>
      </c>
      <c r="W79" s="10">
        <f t="shared" si="29"/>
        <v>0</v>
      </c>
      <c r="X79" s="10">
        <f t="shared" si="30"/>
        <v>0</v>
      </c>
      <c r="Y79" s="26" t="str">
        <f t="shared" si="31"/>
        <v>0</v>
      </c>
      <c r="Z79" s="26" t="str">
        <f t="shared" si="22"/>
        <v>20</v>
      </c>
      <c r="AA79" s="27">
        <v>80</v>
      </c>
      <c r="AB79" s="22">
        <v>70</v>
      </c>
      <c r="AC79" s="10">
        <v>1</v>
      </c>
    </row>
    <row r="80" spans="1:29" s="51" customFormat="1" ht="24" customHeight="1" x14ac:dyDescent="0.3">
      <c r="A80" s="10">
        <v>223</v>
      </c>
      <c r="B80" s="10" t="s">
        <v>307</v>
      </c>
      <c r="C80" s="10"/>
      <c r="D80" s="10"/>
      <c r="E80" s="10"/>
      <c r="F80" s="10"/>
      <c r="G80" s="10">
        <v>7</v>
      </c>
      <c r="H80" s="10"/>
      <c r="I80" s="10"/>
      <c r="J80" s="10"/>
      <c r="K80" s="10"/>
      <c r="L80" s="10"/>
      <c r="M80" s="11"/>
      <c r="N80" s="10">
        <v>54</v>
      </c>
      <c r="O80" s="10">
        <f t="shared" si="23"/>
        <v>0</v>
      </c>
      <c r="P80" s="10">
        <f t="shared" si="21"/>
        <v>0</v>
      </c>
      <c r="Q80" s="10"/>
      <c r="R80" s="26" t="str">
        <f t="shared" si="24"/>
        <v>0</v>
      </c>
      <c r="S80" s="26">
        <f t="shared" si="25"/>
        <v>60</v>
      </c>
      <c r="T80" s="10">
        <f t="shared" si="26"/>
        <v>0</v>
      </c>
      <c r="U80" s="10">
        <f t="shared" si="27"/>
        <v>0</v>
      </c>
      <c r="V80" s="10">
        <f t="shared" si="28"/>
        <v>0</v>
      </c>
      <c r="W80" s="10">
        <f t="shared" si="29"/>
        <v>0</v>
      </c>
      <c r="X80" s="10">
        <f t="shared" si="30"/>
        <v>0</v>
      </c>
      <c r="Y80" s="26" t="str">
        <f t="shared" si="31"/>
        <v>0</v>
      </c>
      <c r="Z80" s="26" t="str">
        <f t="shared" si="22"/>
        <v>20</v>
      </c>
      <c r="AA80" s="27">
        <v>80</v>
      </c>
      <c r="AB80" s="22">
        <v>71</v>
      </c>
      <c r="AC80" s="10">
        <v>1</v>
      </c>
    </row>
    <row r="81" spans="1:29" s="51" customFormat="1" ht="24" customHeight="1" x14ac:dyDescent="0.3">
      <c r="A81" s="10">
        <v>48</v>
      </c>
      <c r="B81" s="10" t="s">
        <v>226</v>
      </c>
      <c r="C81" s="10"/>
      <c r="D81" s="10"/>
      <c r="E81" s="10"/>
      <c r="F81" s="10">
        <v>6</v>
      </c>
      <c r="G81" s="10"/>
      <c r="H81" s="10"/>
      <c r="I81" s="10"/>
      <c r="J81" s="10"/>
      <c r="K81" s="10"/>
      <c r="L81" s="10"/>
      <c r="M81" s="11">
        <v>1</v>
      </c>
      <c r="N81" s="10">
        <v>48</v>
      </c>
      <c r="O81" s="10">
        <f t="shared" si="23"/>
        <v>0</v>
      </c>
      <c r="P81" s="10">
        <f t="shared" si="21"/>
        <v>0</v>
      </c>
      <c r="Q81" s="10"/>
      <c r="R81" s="26">
        <f t="shared" si="24"/>
        <v>50</v>
      </c>
      <c r="S81" s="26" t="str">
        <f t="shared" si="25"/>
        <v>0</v>
      </c>
      <c r="T81" s="10">
        <f t="shared" si="26"/>
        <v>0</v>
      </c>
      <c r="U81" s="10">
        <f t="shared" si="27"/>
        <v>0</v>
      </c>
      <c r="V81" s="10">
        <f t="shared" si="28"/>
        <v>0</v>
      </c>
      <c r="W81" s="10">
        <f t="shared" si="29"/>
        <v>0</v>
      </c>
      <c r="X81" s="10">
        <f t="shared" si="30"/>
        <v>0</v>
      </c>
      <c r="Y81" s="26" t="str">
        <f t="shared" si="31"/>
        <v>17</v>
      </c>
      <c r="Z81" s="26" t="str">
        <f t="shared" si="22"/>
        <v>10</v>
      </c>
      <c r="AA81" s="27">
        <v>77</v>
      </c>
      <c r="AB81" s="22">
        <v>72</v>
      </c>
      <c r="AC81" s="10">
        <v>1</v>
      </c>
    </row>
    <row r="82" spans="1:29" s="51" customFormat="1" ht="24" customHeight="1" x14ac:dyDescent="0.3">
      <c r="A82" s="10">
        <v>362</v>
      </c>
      <c r="B82" s="10" t="s">
        <v>326</v>
      </c>
      <c r="C82" s="10"/>
      <c r="D82" s="10"/>
      <c r="E82" s="10"/>
      <c r="F82" s="10"/>
      <c r="G82" s="10">
        <v>6</v>
      </c>
      <c r="H82" s="10"/>
      <c r="I82" s="10"/>
      <c r="J82" s="10"/>
      <c r="K82" s="10"/>
      <c r="L82" s="10"/>
      <c r="M82" s="11">
        <v>0.95</v>
      </c>
      <c r="N82" s="10">
        <v>46</v>
      </c>
      <c r="O82" s="10">
        <f t="shared" si="23"/>
        <v>0</v>
      </c>
      <c r="P82" s="10">
        <f t="shared" si="21"/>
        <v>0</v>
      </c>
      <c r="Q82" s="10"/>
      <c r="R82" s="26" t="str">
        <f t="shared" si="24"/>
        <v>0</v>
      </c>
      <c r="S82" s="26">
        <f t="shared" si="25"/>
        <v>50</v>
      </c>
      <c r="T82" s="10">
        <f t="shared" si="26"/>
        <v>0</v>
      </c>
      <c r="U82" s="10">
        <f t="shared" si="27"/>
        <v>0</v>
      </c>
      <c r="V82" s="10">
        <f t="shared" si="28"/>
        <v>0</v>
      </c>
      <c r="W82" s="10">
        <f t="shared" si="29"/>
        <v>0</v>
      </c>
      <c r="X82" s="10">
        <f t="shared" si="30"/>
        <v>0</v>
      </c>
      <c r="Y82" s="26" t="str">
        <f t="shared" si="31"/>
        <v>17</v>
      </c>
      <c r="Z82" s="26" t="str">
        <f t="shared" si="22"/>
        <v>10</v>
      </c>
      <c r="AA82" s="27">
        <v>77</v>
      </c>
      <c r="AB82" s="22">
        <v>73</v>
      </c>
      <c r="AC82" s="10">
        <v>1</v>
      </c>
    </row>
    <row r="83" spans="1:29" s="51" customFormat="1" ht="24" customHeight="1" x14ac:dyDescent="0.3">
      <c r="A83" s="10">
        <v>261</v>
      </c>
      <c r="B83" s="10" t="s">
        <v>105</v>
      </c>
      <c r="C83" s="10"/>
      <c r="D83" s="10"/>
      <c r="E83" s="10"/>
      <c r="F83" s="10"/>
      <c r="G83" s="10">
        <v>5</v>
      </c>
      <c r="H83" s="10"/>
      <c r="I83" s="10"/>
      <c r="J83" s="10">
        <v>2</v>
      </c>
      <c r="K83" s="10"/>
      <c r="L83" s="10"/>
      <c r="M83" s="11">
        <v>0.8</v>
      </c>
      <c r="N83" s="10">
        <v>35</v>
      </c>
      <c r="O83" s="10">
        <f t="shared" si="23"/>
        <v>0</v>
      </c>
      <c r="P83" s="10">
        <f t="shared" si="21"/>
        <v>0</v>
      </c>
      <c r="Q83" s="10"/>
      <c r="R83" s="26" t="str">
        <f t="shared" si="24"/>
        <v>0</v>
      </c>
      <c r="S83" s="26">
        <f t="shared" si="25"/>
        <v>40</v>
      </c>
      <c r="T83" s="10">
        <f t="shared" si="26"/>
        <v>0</v>
      </c>
      <c r="U83" s="10">
        <f t="shared" si="27"/>
        <v>0</v>
      </c>
      <c r="V83" s="10">
        <f t="shared" si="28"/>
        <v>10</v>
      </c>
      <c r="W83" s="10">
        <f t="shared" si="29"/>
        <v>0</v>
      </c>
      <c r="X83" s="10">
        <f t="shared" si="30"/>
        <v>0</v>
      </c>
      <c r="Y83" s="26" t="str">
        <f t="shared" si="31"/>
        <v>17</v>
      </c>
      <c r="Z83" s="26" t="str">
        <f t="shared" si="22"/>
        <v>10</v>
      </c>
      <c r="AA83" s="27">
        <v>77</v>
      </c>
      <c r="AB83" s="22">
        <v>74</v>
      </c>
      <c r="AC83" s="10">
        <v>1</v>
      </c>
    </row>
    <row r="84" spans="1:29" s="51" customFormat="1" ht="24" customHeight="1" x14ac:dyDescent="0.3">
      <c r="A84" s="10">
        <v>13</v>
      </c>
      <c r="B84" s="10" t="s">
        <v>356</v>
      </c>
      <c r="C84" s="10"/>
      <c r="D84" s="10"/>
      <c r="E84" s="10"/>
      <c r="F84" s="10"/>
      <c r="G84" s="10">
        <v>7</v>
      </c>
      <c r="H84" s="10"/>
      <c r="I84" s="10"/>
      <c r="J84" s="10">
        <v>1</v>
      </c>
      <c r="K84" s="10"/>
      <c r="L84" s="10"/>
      <c r="M84" s="11"/>
      <c r="N84" s="10">
        <v>40</v>
      </c>
      <c r="O84" s="10">
        <f t="shared" si="23"/>
        <v>0</v>
      </c>
      <c r="P84" s="10">
        <f t="shared" si="21"/>
        <v>0</v>
      </c>
      <c r="Q84" s="10"/>
      <c r="R84" s="26" t="str">
        <f t="shared" si="24"/>
        <v>0</v>
      </c>
      <c r="S84" s="26">
        <f t="shared" si="25"/>
        <v>60</v>
      </c>
      <c r="T84" s="10">
        <f t="shared" si="26"/>
        <v>0</v>
      </c>
      <c r="U84" s="10">
        <f t="shared" si="27"/>
        <v>0</v>
      </c>
      <c r="V84" s="10">
        <f t="shared" si="28"/>
        <v>5</v>
      </c>
      <c r="W84" s="10">
        <f t="shared" si="29"/>
        <v>0</v>
      </c>
      <c r="X84" s="10">
        <f t="shared" si="30"/>
        <v>0</v>
      </c>
      <c r="Y84" s="26" t="str">
        <f t="shared" si="31"/>
        <v>0</v>
      </c>
      <c r="Z84" s="26" t="str">
        <f t="shared" si="22"/>
        <v>10</v>
      </c>
      <c r="AA84" s="27">
        <v>75</v>
      </c>
      <c r="AB84" s="22">
        <v>75</v>
      </c>
      <c r="AC84" s="10">
        <v>1</v>
      </c>
    </row>
    <row r="85" spans="1:29" s="51" customFormat="1" ht="24" customHeight="1" x14ac:dyDescent="0.3">
      <c r="A85" s="10">
        <v>235</v>
      </c>
      <c r="B85" s="10" t="s">
        <v>301</v>
      </c>
      <c r="C85" s="10"/>
      <c r="D85" s="10"/>
      <c r="E85" s="10"/>
      <c r="F85" s="10"/>
      <c r="G85" s="10">
        <v>6</v>
      </c>
      <c r="H85" s="10"/>
      <c r="I85" s="10"/>
      <c r="J85" s="10"/>
      <c r="K85" s="10"/>
      <c r="L85" s="10"/>
      <c r="M85" s="11">
        <v>0.67</v>
      </c>
      <c r="N85" s="10">
        <v>26</v>
      </c>
      <c r="O85" s="10">
        <f t="shared" si="23"/>
        <v>0</v>
      </c>
      <c r="P85" s="10">
        <f t="shared" si="21"/>
        <v>0</v>
      </c>
      <c r="Q85" s="10"/>
      <c r="R85" s="26" t="str">
        <f t="shared" si="24"/>
        <v>0</v>
      </c>
      <c r="S85" s="26">
        <f t="shared" si="25"/>
        <v>50</v>
      </c>
      <c r="T85" s="10">
        <f t="shared" si="26"/>
        <v>0</v>
      </c>
      <c r="U85" s="10">
        <f t="shared" si="27"/>
        <v>0</v>
      </c>
      <c r="V85" s="10">
        <f t="shared" si="28"/>
        <v>0</v>
      </c>
      <c r="W85" s="10">
        <f t="shared" si="29"/>
        <v>0</v>
      </c>
      <c r="X85" s="10">
        <f t="shared" si="30"/>
        <v>0</v>
      </c>
      <c r="Y85" s="26" t="str">
        <f t="shared" si="31"/>
        <v>15</v>
      </c>
      <c r="Z85" s="26" t="str">
        <f t="shared" si="22"/>
        <v>10</v>
      </c>
      <c r="AA85" s="27">
        <v>75</v>
      </c>
      <c r="AB85" s="22">
        <v>76</v>
      </c>
      <c r="AC85" s="10">
        <v>1</v>
      </c>
    </row>
    <row r="86" spans="1:29" s="51" customFormat="1" ht="24" customHeight="1" x14ac:dyDescent="0.3">
      <c r="A86" s="10">
        <v>152</v>
      </c>
      <c r="B86" s="10" t="s">
        <v>73</v>
      </c>
      <c r="C86" s="10"/>
      <c r="D86" s="10"/>
      <c r="E86" s="10"/>
      <c r="F86" s="10"/>
      <c r="G86" s="10">
        <v>4</v>
      </c>
      <c r="H86" s="10">
        <v>3</v>
      </c>
      <c r="I86" s="10"/>
      <c r="J86" s="10">
        <v>3</v>
      </c>
      <c r="K86" s="10"/>
      <c r="L86" s="10"/>
      <c r="M86" s="11"/>
      <c r="N86" s="10">
        <v>38</v>
      </c>
      <c r="O86" s="10">
        <f t="shared" si="23"/>
        <v>0</v>
      </c>
      <c r="P86" s="10">
        <f t="shared" si="21"/>
        <v>0</v>
      </c>
      <c r="Q86" s="10"/>
      <c r="R86" s="26" t="str">
        <f t="shared" si="24"/>
        <v>0</v>
      </c>
      <c r="S86" s="26">
        <f t="shared" si="25"/>
        <v>30</v>
      </c>
      <c r="T86" s="10">
        <f t="shared" si="26"/>
        <v>15</v>
      </c>
      <c r="U86" s="10">
        <f t="shared" si="27"/>
        <v>0</v>
      </c>
      <c r="V86" s="10">
        <f t="shared" si="28"/>
        <v>20</v>
      </c>
      <c r="W86" s="10">
        <f t="shared" si="29"/>
        <v>0</v>
      </c>
      <c r="X86" s="10">
        <f t="shared" si="30"/>
        <v>0</v>
      </c>
      <c r="Y86" s="26" t="str">
        <f t="shared" si="31"/>
        <v>0</v>
      </c>
      <c r="Z86" s="26" t="str">
        <f t="shared" si="22"/>
        <v>10</v>
      </c>
      <c r="AA86" s="27">
        <v>75</v>
      </c>
      <c r="AB86" s="22">
        <v>77</v>
      </c>
      <c r="AC86" s="10">
        <v>1</v>
      </c>
    </row>
    <row r="87" spans="1:29" s="51" customFormat="1" ht="24" customHeight="1" x14ac:dyDescent="0.3">
      <c r="A87" s="10">
        <v>116</v>
      </c>
      <c r="B87" s="10" t="s">
        <v>66</v>
      </c>
      <c r="C87" s="10"/>
      <c r="D87" s="10"/>
      <c r="E87" s="10"/>
      <c r="F87" s="10"/>
      <c r="G87" s="10">
        <v>4</v>
      </c>
      <c r="H87" s="10">
        <v>3</v>
      </c>
      <c r="I87" s="10"/>
      <c r="J87" s="10">
        <v>3</v>
      </c>
      <c r="K87" s="10"/>
      <c r="L87" s="10"/>
      <c r="M87" s="11"/>
      <c r="N87" s="10">
        <v>33</v>
      </c>
      <c r="O87" s="10">
        <f t="shared" si="23"/>
        <v>0</v>
      </c>
      <c r="P87" s="10">
        <f t="shared" si="21"/>
        <v>0</v>
      </c>
      <c r="Q87" s="10"/>
      <c r="R87" s="26" t="str">
        <f t="shared" si="24"/>
        <v>0</v>
      </c>
      <c r="S87" s="26">
        <f t="shared" si="25"/>
        <v>30</v>
      </c>
      <c r="T87" s="10">
        <f t="shared" si="26"/>
        <v>15</v>
      </c>
      <c r="U87" s="10">
        <f t="shared" si="27"/>
        <v>0</v>
      </c>
      <c r="V87" s="10">
        <f t="shared" si="28"/>
        <v>20</v>
      </c>
      <c r="W87" s="10">
        <f t="shared" si="29"/>
        <v>0</v>
      </c>
      <c r="X87" s="10">
        <f t="shared" si="30"/>
        <v>0</v>
      </c>
      <c r="Y87" s="26" t="str">
        <f t="shared" si="31"/>
        <v>0</v>
      </c>
      <c r="Z87" s="26" t="str">
        <f t="shared" si="22"/>
        <v>10</v>
      </c>
      <c r="AA87" s="27">
        <v>75</v>
      </c>
      <c r="AB87" s="22">
        <v>78</v>
      </c>
      <c r="AC87" s="10">
        <v>1</v>
      </c>
    </row>
    <row r="88" spans="1:29" s="50" customFormat="1" ht="24" customHeight="1" x14ac:dyDescent="0.3">
      <c r="A88" s="31">
        <v>132</v>
      </c>
      <c r="B88" s="10" t="s">
        <v>309</v>
      </c>
      <c r="C88" s="10"/>
      <c r="D88" s="10"/>
      <c r="E88" s="10"/>
      <c r="F88" s="10"/>
      <c r="G88" s="10"/>
      <c r="H88" s="10">
        <v>3</v>
      </c>
      <c r="I88" s="10"/>
      <c r="J88" s="10">
        <v>3</v>
      </c>
      <c r="K88" s="10">
        <v>3</v>
      </c>
      <c r="L88" s="10"/>
      <c r="M88" s="11"/>
      <c r="N88" s="10">
        <v>44</v>
      </c>
      <c r="O88" s="10">
        <f t="shared" si="23"/>
        <v>0</v>
      </c>
      <c r="P88" s="10">
        <f t="shared" si="21"/>
        <v>0</v>
      </c>
      <c r="Q88" s="10"/>
      <c r="R88" s="26" t="str">
        <f t="shared" si="24"/>
        <v>0</v>
      </c>
      <c r="S88" s="26" t="str">
        <f t="shared" si="25"/>
        <v>0</v>
      </c>
      <c r="T88" s="10">
        <f t="shared" si="26"/>
        <v>15</v>
      </c>
      <c r="U88" s="10">
        <f t="shared" si="27"/>
        <v>0</v>
      </c>
      <c r="V88" s="10">
        <f t="shared" si="28"/>
        <v>20</v>
      </c>
      <c r="W88" s="10">
        <f t="shared" si="29"/>
        <v>30</v>
      </c>
      <c r="X88" s="10">
        <f t="shared" si="30"/>
        <v>0</v>
      </c>
      <c r="Y88" s="26" t="str">
        <f t="shared" si="31"/>
        <v>0</v>
      </c>
      <c r="Z88" s="26" t="str">
        <f t="shared" si="22"/>
        <v>10</v>
      </c>
      <c r="AA88" s="27">
        <v>75</v>
      </c>
      <c r="AB88" s="22">
        <v>79</v>
      </c>
      <c r="AC88" s="10">
        <v>1</v>
      </c>
    </row>
    <row r="89" spans="1:29" s="51" customFormat="1" ht="24" customHeight="1" x14ac:dyDescent="0.3">
      <c r="A89" s="31">
        <v>286</v>
      </c>
      <c r="B89" s="10" t="s">
        <v>293</v>
      </c>
      <c r="C89" s="10"/>
      <c r="D89" s="10"/>
      <c r="E89" s="10"/>
      <c r="F89" s="10"/>
      <c r="G89" s="10"/>
      <c r="H89" s="10">
        <v>3</v>
      </c>
      <c r="I89" s="10"/>
      <c r="J89" s="10">
        <v>3</v>
      </c>
      <c r="K89" s="10">
        <v>3</v>
      </c>
      <c r="L89" s="10"/>
      <c r="M89" s="11"/>
      <c r="N89" s="10">
        <v>40</v>
      </c>
      <c r="O89" s="10">
        <f t="shared" si="23"/>
        <v>0</v>
      </c>
      <c r="P89" s="10">
        <f t="shared" si="21"/>
        <v>0</v>
      </c>
      <c r="Q89" s="10"/>
      <c r="R89" s="26" t="str">
        <f t="shared" si="24"/>
        <v>0</v>
      </c>
      <c r="S89" s="26" t="str">
        <f t="shared" si="25"/>
        <v>0</v>
      </c>
      <c r="T89" s="10">
        <f t="shared" si="26"/>
        <v>15</v>
      </c>
      <c r="U89" s="10">
        <f t="shared" si="27"/>
        <v>0</v>
      </c>
      <c r="V89" s="10">
        <f t="shared" si="28"/>
        <v>20</v>
      </c>
      <c r="W89" s="10">
        <f t="shared" si="29"/>
        <v>30</v>
      </c>
      <c r="X89" s="10">
        <f t="shared" si="30"/>
        <v>0</v>
      </c>
      <c r="Y89" s="26" t="str">
        <f t="shared" si="31"/>
        <v>0</v>
      </c>
      <c r="Z89" s="26" t="str">
        <f t="shared" si="22"/>
        <v>10</v>
      </c>
      <c r="AA89" s="27">
        <v>75</v>
      </c>
      <c r="AB89" s="22">
        <v>80</v>
      </c>
      <c r="AC89" s="10">
        <v>1</v>
      </c>
    </row>
    <row r="90" spans="1:29" s="50" customFormat="1" ht="24" customHeight="1" x14ac:dyDescent="0.3">
      <c r="A90" s="31">
        <v>313</v>
      </c>
      <c r="B90" s="10" t="s">
        <v>426</v>
      </c>
      <c r="C90" s="10"/>
      <c r="D90" s="10"/>
      <c r="E90" s="10"/>
      <c r="F90" s="10"/>
      <c r="G90" s="10"/>
      <c r="H90" s="10">
        <v>3</v>
      </c>
      <c r="I90" s="10"/>
      <c r="J90" s="10">
        <v>3</v>
      </c>
      <c r="K90" s="10">
        <v>3</v>
      </c>
      <c r="L90" s="10"/>
      <c r="M90" s="11"/>
      <c r="N90" s="10">
        <v>30</v>
      </c>
      <c r="O90" s="10">
        <f t="shared" si="23"/>
        <v>0</v>
      </c>
      <c r="P90" s="10">
        <f t="shared" si="21"/>
        <v>0</v>
      </c>
      <c r="Q90" s="10"/>
      <c r="R90" s="26" t="str">
        <f t="shared" si="24"/>
        <v>0</v>
      </c>
      <c r="S90" s="26" t="str">
        <f t="shared" si="25"/>
        <v>0</v>
      </c>
      <c r="T90" s="10">
        <f t="shared" si="26"/>
        <v>15</v>
      </c>
      <c r="U90" s="10">
        <f t="shared" si="27"/>
        <v>0</v>
      </c>
      <c r="V90" s="10">
        <f t="shared" si="28"/>
        <v>20</v>
      </c>
      <c r="W90" s="10">
        <f t="shared" si="29"/>
        <v>30</v>
      </c>
      <c r="X90" s="10">
        <f t="shared" si="30"/>
        <v>0</v>
      </c>
      <c r="Y90" s="26" t="str">
        <f t="shared" si="31"/>
        <v>0</v>
      </c>
      <c r="Z90" s="26" t="str">
        <f t="shared" si="22"/>
        <v>10</v>
      </c>
      <c r="AA90" s="27">
        <v>75</v>
      </c>
      <c r="AB90" s="22">
        <v>81</v>
      </c>
      <c r="AC90" s="10">
        <v>1</v>
      </c>
    </row>
    <row r="91" spans="1:29" s="50" customFormat="1" ht="24" customHeight="1" x14ac:dyDescent="0.3">
      <c r="A91" s="31">
        <v>122</v>
      </c>
      <c r="B91" s="10" t="s">
        <v>255</v>
      </c>
      <c r="C91" s="10"/>
      <c r="D91" s="10"/>
      <c r="E91" s="10"/>
      <c r="F91" s="10"/>
      <c r="G91" s="10"/>
      <c r="H91" s="10">
        <v>3</v>
      </c>
      <c r="I91" s="10"/>
      <c r="J91" s="10">
        <v>3</v>
      </c>
      <c r="K91" s="10">
        <v>3</v>
      </c>
      <c r="L91" s="10"/>
      <c r="M91" s="11"/>
      <c r="N91" s="10">
        <v>24</v>
      </c>
      <c r="O91" s="10">
        <f t="shared" si="23"/>
        <v>0</v>
      </c>
      <c r="P91" s="10">
        <f t="shared" si="21"/>
        <v>0</v>
      </c>
      <c r="Q91" s="10"/>
      <c r="R91" s="26" t="str">
        <f t="shared" si="24"/>
        <v>0</v>
      </c>
      <c r="S91" s="26" t="str">
        <f t="shared" si="25"/>
        <v>0</v>
      </c>
      <c r="T91" s="10">
        <f t="shared" si="26"/>
        <v>15</v>
      </c>
      <c r="U91" s="10">
        <f t="shared" si="27"/>
        <v>0</v>
      </c>
      <c r="V91" s="10">
        <f t="shared" si="28"/>
        <v>20</v>
      </c>
      <c r="W91" s="10">
        <f t="shared" si="29"/>
        <v>30</v>
      </c>
      <c r="X91" s="10">
        <f t="shared" si="30"/>
        <v>0</v>
      </c>
      <c r="Y91" s="26" t="str">
        <f t="shared" si="31"/>
        <v>0</v>
      </c>
      <c r="Z91" s="26" t="str">
        <f t="shared" si="22"/>
        <v>10</v>
      </c>
      <c r="AA91" s="27">
        <v>75</v>
      </c>
      <c r="AB91" s="22">
        <v>82</v>
      </c>
      <c r="AC91" s="10">
        <v>1</v>
      </c>
    </row>
    <row r="92" spans="1:29" s="50" customFormat="1" ht="24" customHeight="1" x14ac:dyDescent="0.3">
      <c r="A92" s="31">
        <v>237</v>
      </c>
      <c r="B92" s="10" t="s">
        <v>140</v>
      </c>
      <c r="C92" s="10"/>
      <c r="D92" s="10"/>
      <c r="E92" s="10"/>
      <c r="F92" s="10">
        <v>4</v>
      </c>
      <c r="G92" s="10"/>
      <c r="H92" s="10"/>
      <c r="I92" s="10"/>
      <c r="J92" s="10">
        <v>4</v>
      </c>
      <c r="K92" s="10"/>
      <c r="L92" s="10"/>
      <c r="M92" s="11"/>
      <c r="N92" s="10">
        <v>32</v>
      </c>
      <c r="O92" s="10">
        <f t="shared" si="23"/>
        <v>0</v>
      </c>
      <c r="P92" s="10">
        <f t="shared" si="21"/>
        <v>0</v>
      </c>
      <c r="Q92" s="10"/>
      <c r="R92" s="26">
        <f t="shared" si="24"/>
        <v>30</v>
      </c>
      <c r="S92" s="26" t="str">
        <f t="shared" si="25"/>
        <v>0</v>
      </c>
      <c r="T92" s="10">
        <f t="shared" si="26"/>
        <v>0</v>
      </c>
      <c r="U92" s="10">
        <f t="shared" si="27"/>
        <v>0</v>
      </c>
      <c r="V92" s="10">
        <f t="shared" si="28"/>
        <v>30</v>
      </c>
      <c r="W92" s="10">
        <f t="shared" si="29"/>
        <v>0</v>
      </c>
      <c r="X92" s="10">
        <f t="shared" si="30"/>
        <v>0</v>
      </c>
      <c r="Y92" s="26" t="str">
        <f t="shared" si="31"/>
        <v>0</v>
      </c>
      <c r="Z92" s="26" t="str">
        <f t="shared" si="22"/>
        <v>10</v>
      </c>
      <c r="AA92" s="27">
        <v>70</v>
      </c>
      <c r="AB92" s="22">
        <v>83</v>
      </c>
      <c r="AC92" s="10">
        <v>1</v>
      </c>
    </row>
    <row r="93" spans="1:29" s="50" customFormat="1" ht="24" customHeight="1" x14ac:dyDescent="0.3">
      <c r="A93" s="31">
        <v>359</v>
      </c>
      <c r="B93" s="10" t="s">
        <v>375</v>
      </c>
      <c r="C93" s="10"/>
      <c r="D93" s="10"/>
      <c r="E93" s="10"/>
      <c r="F93" s="10">
        <v>4</v>
      </c>
      <c r="G93" s="10"/>
      <c r="H93" s="10"/>
      <c r="I93" s="10"/>
      <c r="J93" s="10">
        <v>4</v>
      </c>
      <c r="K93" s="10"/>
      <c r="L93" s="10"/>
      <c r="M93" s="11"/>
      <c r="N93" s="10">
        <v>32</v>
      </c>
      <c r="O93" s="10">
        <f t="shared" si="23"/>
        <v>0</v>
      </c>
      <c r="P93" s="10">
        <f t="shared" si="21"/>
        <v>0</v>
      </c>
      <c r="Q93" s="10"/>
      <c r="R93" s="26">
        <f t="shared" si="24"/>
        <v>30</v>
      </c>
      <c r="S93" s="26" t="str">
        <f t="shared" si="25"/>
        <v>0</v>
      </c>
      <c r="T93" s="10">
        <f t="shared" si="26"/>
        <v>0</v>
      </c>
      <c r="U93" s="10">
        <f t="shared" si="27"/>
        <v>0</v>
      </c>
      <c r="V93" s="10">
        <f t="shared" si="28"/>
        <v>30</v>
      </c>
      <c r="W93" s="10">
        <f t="shared" si="29"/>
        <v>0</v>
      </c>
      <c r="X93" s="10">
        <f t="shared" si="30"/>
        <v>0</v>
      </c>
      <c r="Y93" s="26" t="str">
        <f t="shared" si="31"/>
        <v>0</v>
      </c>
      <c r="Z93" s="26" t="str">
        <f t="shared" si="22"/>
        <v>10</v>
      </c>
      <c r="AA93" s="27">
        <v>70</v>
      </c>
      <c r="AB93" s="22">
        <v>84</v>
      </c>
      <c r="AC93" s="10">
        <v>1</v>
      </c>
    </row>
    <row r="94" spans="1:29" s="50" customFormat="1" ht="24" customHeight="1" x14ac:dyDescent="0.3">
      <c r="A94" s="31">
        <v>252</v>
      </c>
      <c r="B94" s="10" t="s">
        <v>346</v>
      </c>
      <c r="C94" s="10"/>
      <c r="D94" s="10"/>
      <c r="E94" s="10"/>
      <c r="F94" s="10">
        <v>4</v>
      </c>
      <c r="G94" s="10"/>
      <c r="H94" s="10"/>
      <c r="I94" s="10"/>
      <c r="J94" s="10">
        <v>4</v>
      </c>
      <c r="K94" s="10"/>
      <c r="L94" s="10"/>
      <c r="M94" s="11"/>
      <c r="N94" s="10">
        <v>32</v>
      </c>
      <c r="O94" s="10">
        <f t="shared" si="23"/>
        <v>0</v>
      </c>
      <c r="P94" s="10">
        <f t="shared" si="21"/>
        <v>0</v>
      </c>
      <c r="Q94" s="10"/>
      <c r="R94" s="26">
        <f t="shared" si="24"/>
        <v>30</v>
      </c>
      <c r="S94" s="26" t="str">
        <f t="shared" si="25"/>
        <v>0</v>
      </c>
      <c r="T94" s="10">
        <f t="shared" si="26"/>
        <v>0</v>
      </c>
      <c r="U94" s="10">
        <f t="shared" si="27"/>
        <v>0</v>
      </c>
      <c r="V94" s="10">
        <f t="shared" si="28"/>
        <v>30</v>
      </c>
      <c r="W94" s="10">
        <f t="shared" si="29"/>
        <v>0</v>
      </c>
      <c r="X94" s="10">
        <f t="shared" si="30"/>
        <v>0</v>
      </c>
      <c r="Y94" s="26" t="str">
        <f t="shared" si="31"/>
        <v>0</v>
      </c>
      <c r="Z94" s="26" t="str">
        <f t="shared" si="22"/>
        <v>10</v>
      </c>
      <c r="AA94" s="27">
        <v>70</v>
      </c>
      <c r="AB94" s="22">
        <v>85</v>
      </c>
      <c r="AC94" s="10">
        <v>1</v>
      </c>
    </row>
    <row r="95" spans="1:29" s="50" customFormat="1" ht="24" customHeight="1" x14ac:dyDescent="0.3">
      <c r="A95" s="31">
        <v>293</v>
      </c>
      <c r="B95" s="10" t="s">
        <v>421</v>
      </c>
      <c r="C95" s="10"/>
      <c r="D95" s="10"/>
      <c r="E95" s="10"/>
      <c r="F95" s="10"/>
      <c r="G95" s="10">
        <v>7</v>
      </c>
      <c r="H95" s="10"/>
      <c r="I95" s="10"/>
      <c r="J95" s="10"/>
      <c r="K95" s="10"/>
      <c r="L95" s="10"/>
      <c r="M95" s="11"/>
      <c r="N95" s="10">
        <v>19</v>
      </c>
      <c r="O95" s="10">
        <f t="shared" si="23"/>
        <v>0</v>
      </c>
      <c r="P95" s="10">
        <f t="shared" si="21"/>
        <v>0</v>
      </c>
      <c r="Q95" s="10"/>
      <c r="R95" s="26" t="str">
        <f t="shared" si="24"/>
        <v>0</v>
      </c>
      <c r="S95" s="26">
        <f t="shared" si="25"/>
        <v>60</v>
      </c>
      <c r="T95" s="10">
        <f t="shared" si="26"/>
        <v>0</v>
      </c>
      <c r="U95" s="10">
        <f t="shared" si="27"/>
        <v>0</v>
      </c>
      <c r="V95" s="10">
        <f t="shared" si="28"/>
        <v>0</v>
      </c>
      <c r="W95" s="10">
        <f t="shared" si="29"/>
        <v>0</v>
      </c>
      <c r="X95" s="10">
        <f t="shared" si="30"/>
        <v>0</v>
      </c>
      <c r="Y95" s="26" t="str">
        <f t="shared" si="31"/>
        <v>0</v>
      </c>
      <c r="Z95" s="26" t="str">
        <f t="shared" si="22"/>
        <v>10</v>
      </c>
      <c r="AA95" s="27">
        <v>70</v>
      </c>
      <c r="AB95" s="22">
        <v>86</v>
      </c>
      <c r="AC95" s="10">
        <v>1</v>
      </c>
    </row>
    <row r="96" spans="1:29" s="51" customFormat="1" ht="24" customHeight="1" x14ac:dyDescent="0.3">
      <c r="A96" s="31">
        <v>213</v>
      </c>
      <c r="B96" s="10" t="s">
        <v>159</v>
      </c>
      <c r="C96" s="10"/>
      <c r="D96" s="10"/>
      <c r="E96" s="10"/>
      <c r="F96" s="10"/>
      <c r="G96" s="10">
        <v>6</v>
      </c>
      <c r="H96" s="10"/>
      <c r="I96" s="10"/>
      <c r="J96" s="10"/>
      <c r="K96" s="10"/>
      <c r="L96" s="10"/>
      <c r="M96" s="11"/>
      <c r="N96" s="10">
        <v>57</v>
      </c>
      <c r="O96" s="10">
        <f t="shared" si="23"/>
        <v>0</v>
      </c>
      <c r="P96" s="10">
        <f t="shared" si="21"/>
        <v>0</v>
      </c>
      <c r="Q96" s="10"/>
      <c r="R96" s="26" t="str">
        <f t="shared" si="24"/>
        <v>0</v>
      </c>
      <c r="S96" s="26">
        <f t="shared" si="25"/>
        <v>50</v>
      </c>
      <c r="T96" s="10">
        <f t="shared" si="26"/>
        <v>0</v>
      </c>
      <c r="U96" s="10">
        <f t="shared" si="27"/>
        <v>0</v>
      </c>
      <c r="V96" s="10">
        <f t="shared" si="28"/>
        <v>0</v>
      </c>
      <c r="W96" s="10">
        <f t="shared" si="29"/>
        <v>0</v>
      </c>
      <c r="X96" s="10">
        <f t="shared" si="30"/>
        <v>0</v>
      </c>
      <c r="Y96" s="26" t="str">
        <f t="shared" si="31"/>
        <v>0</v>
      </c>
      <c r="Z96" s="26" t="str">
        <f t="shared" si="22"/>
        <v>20</v>
      </c>
      <c r="AA96" s="27">
        <v>70</v>
      </c>
      <c r="AB96" s="22">
        <v>87</v>
      </c>
      <c r="AC96" s="10">
        <v>1</v>
      </c>
    </row>
    <row r="97" spans="1:29" s="50" customFormat="1" ht="24" customHeight="1" x14ac:dyDescent="0.3">
      <c r="A97" s="31">
        <v>166</v>
      </c>
      <c r="B97" s="10" t="s">
        <v>76</v>
      </c>
      <c r="C97" s="10"/>
      <c r="D97" s="10"/>
      <c r="E97" s="10"/>
      <c r="F97" s="10"/>
      <c r="G97" s="10">
        <v>4</v>
      </c>
      <c r="H97" s="10"/>
      <c r="I97" s="10"/>
      <c r="J97" s="10">
        <v>2</v>
      </c>
      <c r="K97" s="10">
        <v>2</v>
      </c>
      <c r="L97" s="10"/>
      <c r="M97" s="11"/>
      <c r="N97" s="10">
        <v>47</v>
      </c>
      <c r="O97" s="10">
        <f t="shared" si="23"/>
        <v>0</v>
      </c>
      <c r="P97" s="10">
        <f t="shared" si="21"/>
        <v>0</v>
      </c>
      <c r="Q97" s="10"/>
      <c r="R97" s="26" t="str">
        <f t="shared" si="24"/>
        <v>0</v>
      </c>
      <c r="S97" s="26">
        <f t="shared" si="25"/>
        <v>30</v>
      </c>
      <c r="T97" s="10">
        <f t="shared" si="26"/>
        <v>0</v>
      </c>
      <c r="U97" s="10">
        <f t="shared" si="27"/>
        <v>0</v>
      </c>
      <c r="V97" s="10">
        <f t="shared" si="28"/>
        <v>10</v>
      </c>
      <c r="W97" s="10">
        <f t="shared" si="29"/>
        <v>20</v>
      </c>
      <c r="X97" s="10">
        <f t="shared" si="30"/>
        <v>0</v>
      </c>
      <c r="Y97" s="26" t="str">
        <f t="shared" si="31"/>
        <v>0</v>
      </c>
      <c r="Z97" s="26" t="str">
        <f t="shared" si="22"/>
        <v>10</v>
      </c>
      <c r="AA97" s="27">
        <v>70</v>
      </c>
      <c r="AB97" s="22">
        <v>88</v>
      </c>
      <c r="AC97" s="10">
        <v>1</v>
      </c>
    </row>
    <row r="98" spans="1:29" s="53" customFormat="1" ht="24" customHeight="1" x14ac:dyDescent="0.3">
      <c r="A98" s="31">
        <v>43</v>
      </c>
      <c r="B98" s="10" t="s">
        <v>269</v>
      </c>
      <c r="C98" s="10"/>
      <c r="D98" s="10"/>
      <c r="E98" s="10"/>
      <c r="F98" s="10"/>
      <c r="G98" s="10"/>
      <c r="H98" s="10">
        <v>3</v>
      </c>
      <c r="I98" s="10"/>
      <c r="J98" s="10">
        <v>3</v>
      </c>
      <c r="K98" s="10"/>
      <c r="L98" s="10"/>
      <c r="M98" s="11">
        <v>0.67</v>
      </c>
      <c r="N98" s="10">
        <v>52</v>
      </c>
      <c r="O98" s="10">
        <f t="shared" si="23"/>
        <v>0</v>
      </c>
      <c r="P98" s="10">
        <f t="shared" si="21"/>
        <v>0</v>
      </c>
      <c r="Q98" s="10"/>
      <c r="R98" s="26" t="str">
        <f t="shared" si="24"/>
        <v>0</v>
      </c>
      <c r="S98" s="26" t="str">
        <f t="shared" si="25"/>
        <v>0</v>
      </c>
      <c r="T98" s="10">
        <f t="shared" si="26"/>
        <v>15</v>
      </c>
      <c r="U98" s="10">
        <f t="shared" si="27"/>
        <v>0</v>
      </c>
      <c r="V98" s="10">
        <f t="shared" si="28"/>
        <v>20</v>
      </c>
      <c r="W98" s="10">
        <f t="shared" si="29"/>
        <v>0</v>
      </c>
      <c r="X98" s="10">
        <f t="shared" si="30"/>
        <v>0</v>
      </c>
      <c r="Y98" s="26" t="str">
        <f t="shared" si="31"/>
        <v>15</v>
      </c>
      <c r="Z98" s="26" t="str">
        <f t="shared" si="22"/>
        <v>20</v>
      </c>
      <c r="AA98" s="27">
        <v>70</v>
      </c>
      <c r="AB98" s="22">
        <v>89</v>
      </c>
      <c r="AC98" s="10">
        <v>2</v>
      </c>
    </row>
    <row r="99" spans="1:29" s="50" customFormat="1" ht="24" customHeight="1" x14ac:dyDescent="0.3">
      <c r="A99" s="10">
        <v>92</v>
      </c>
      <c r="B99" s="10" t="s">
        <v>276</v>
      </c>
      <c r="C99" s="10"/>
      <c r="D99" s="10"/>
      <c r="E99" s="10"/>
      <c r="F99" s="10"/>
      <c r="G99" s="10">
        <v>5</v>
      </c>
      <c r="H99" s="10"/>
      <c r="I99" s="10"/>
      <c r="J99" s="10">
        <v>1</v>
      </c>
      <c r="K99" s="10"/>
      <c r="L99" s="10"/>
      <c r="M99" s="11"/>
      <c r="N99" s="10">
        <v>52</v>
      </c>
      <c r="O99" s="10">
        <f t="shared" si="23"/>
        <v>0</v>
      </c>
      <c r="P99" s="10">
        <f t="shared" si="21"/>
        <v>0</v>
      </c>
      <c r="Q99" s="10"/>
      <c r="R99" s="26" t="str">
        <f t="shared" si="24"/>
        <v>0</v>
      </c>
      <c r="S99" s="26">
        <f t="shared" si="25"/>
        <v>40</v>
      </c>
      <c r="T99" s="10">
        <f t="shared" si="26"/>
        <v>0</v>
      </c>
      <c r="U99" s="10">
        <f t="shared" si="27"/>
        <v>0</v>
      </c>
      <c r="V99" s="10">
        <f t="shared" si="28"/>
        <v>5</v>
      </c>
      <c r="W99" s="10">
        <f t="shared" si="29"/>
        <v>0</v>
      </c>
      <c r="X99" s="10">
        <f t="shared" si="30"/>
        <v>0</v>
      </c>
      <c r="Y99" s="26" t="str">
        <f t="shared" si="31"/>
        <v>0</v>
      </c>
      <c r="Z99" s="26" t="str">
        <f t="shared" ref="Z99:Z129" si="32">IF($N99=0,"0",IF($N99&lt;=50,"10","20"))</f>
        <v>20</v>
      </c>
      <c r="AA99" s="27">
        <v>65</v>
      </c>
      <c r="AB99" s="22">
        <v>90</v>
      </c>
      <c r="AC99" s="10">
        <v>1</v>
      </c>
    </row>
    <row r="100" spans="1:29" s="50" customFormat="1" ht="24" customHeight="1" x14ac:dyDescent="0.3">
      <c r="A100" s="31">
        <v>111</v>
      </c>
      <c r="B100" s="10" t="s">
        <v>64</v>
      </c>
      <c r="C100" s="10"/>
      <c r="D100" s="10"/>
      <c r="E100" s="10"/>
      <c r="F100" s="10"/>
      <c r="G100" s="10">
        <v>4</v>
      </c>
      <c r="H100" s="10">
        <v>3</v>
      </c>
      <c r="I100" s="10"/>
      <c r="J100" s="10"/>
      <c r="K100" s="10"/>
      <c r="L100" s="10"/>
      <c r="M100" s="11"/>
      <c r="N100" s="10">
        <v>61</v>
      </c>
      <c r="O100" s="10">
        <f t="shared" si="23"/>
        <v>0</v>
      </c>
      <c r="P100" s="10">
        <f t="shared" si="21"/>
        <v>0</v>
      </c>
      <c r="Q100" s="10"/>
      <c r="R100" s="26" t="str">
        <f t="shared" si="24"/>
        <v>0</v>
      </c>
      <c r="S100" s="26">
        <f t="shared" si="25"/>
        <v>30</v>
      </c>
      <c r="T100" s="10">
        <f t="shared" si="26"/>
        <v>15</v>
      </c>
      <c r="U100" s="10">
        <f t="shared" si="27"/>
        <v>0</v>
      </c>
      <c r="V100" s="10">
        <f t="shared" si="28"/>
        <v>0</v>
      </c>
      <c r="W100" s="10">
        <f t="shared" si="29"/>
        <v>0</v>
      </c>
      <c r="X100" s="10">
        <f t="shared" si="30"/>
        <v>0</v>
      </c>
      <c r="Y100" s="26" t="str">
        <f t="shared" si="31"/>
        <v>0</v>
      </c>
      <c r="Z100" s="26" t="str">
        <f t="shared" si="32"/>
        <v>20</v>
      </c>
      <c r="AA100" s="27">
        <v>65</v>
      </c>
      <c r="AB100" s="22">
        <v>91</v>
      </c>
      <c r="AC100" s="10">
        <v>1</v>
      </c>
    </row>
    <row r="101" spans="1:29" s="50" customFormat="1" ht="24" customHeight="1" x14ac:dyDescent="0.3">
      <c r="A101" s="31">
        <v>110</v>
      </c>
      <c r="B101" s="10" t="s">
        <v>63</v>
      </c>
      <c r="C101" s="10"/>
      <c r="D101" s="10"/>
      <c r="E101" s="10"/>
      <c r="F101" s="10"/>
      <c r="G101" s="10">
        <v>4</v>
      </c>
      <c r="H101" s="10">
        <v>3</v>
      </c>
      <c r="I101" s="10"/>
      <c r="J101" s="10"/>
      <c r="K101" s="10"/>
      <c r="L101" s="10"/>
      <c r="M101" s="11"/>
      <c r="N101" s="10">
        <v>55</v>
      </c>
      <c r="O101" s="10">
        <f t="shared" si="23"/>
        <v>0</v>
      </c>
      <c r="P101" s="10">
        <f t="shared" si="21"/>
        <v>0</v>
      </c>
      <c r="Q101" s="10"/>
      <c r="R101" s="26" t="str">
        <f t="shared" si="24"/>
        <v>0</v>
      </c>
      <c r="S101" s="26">
        <f t="shared" si="25"/>
        <v>30</v>
      </c>
      <c r="T101" s="10">
        <f t="shared" si="26"/>
        <v>15</v>
      </c>
      <c r="U101" s="10">
        <f t="shared" si="27"/>
        <v>0</v>
      </c>
      <c r="V101" s="10">
        <f t="shared" si="28"/>
        <v>0</v>
      </c>
      <c r="W101" s="10">
        <f t="shared" si="29"/>
        <v>0</v>
      </c>
      <c r="X101" s="10">
        <f t="shared" si="30"/>
        <v>0</v>
      </c>
      <c r="Y101" s="26" t="str">
        <f t="shared" si="31"/>
        <v>0</v>
      </c>
      <c r="Z101" s="26" t="str">
        <f t="shared" si="32"/>
        <v>20</v>
      </c>
      <c r="AA101" s="27">
        <v>65</v>
      </c>
      <c r="AB101" s="22">
        <v>92</v>
      </c>
      <c r="AC101" s="10">
        <v>1</v>
      </c>
    </row>
    <row r="102" spans="1:29" s="50" customFormat="1" ht="24" customHeight="1" x14ac:dyDescent="0.3">
      <c r="A102" s="31">
        <v>212</v>
      </c>
      <c r="B102" s="10" t="s">
        <v>408</v>
      </c>
      <c r="C102" s="10"/>
      <c r="D102" s="10"/>
      <c r="E102" s="10"/>
      <c r="F102" s="10"/>
      <c r="G102" s="10">
        <v>4</v>
      </c>
      <c r="H102" s="10"/>
      <c r="I102" s="10"/>
      <c r="J102" s="10">
        <v>1</v>
      </c>
      <c r="K102" s="10"/>
      <c r="L102" s="10"/>
      <c r="M102" s="11">
        <v>0.85</v>
      </c>
      <c r="N102" s="10">
        <v>45</v>
      </c>
      <c r="O102" s="10">
        <v>0</v>
      </c>
      <c r="P102" s="10">
        <v>0</v>
      </c>
      <c r="Q102" s="10"/>
      <c r="R102" s="26">
        <v>0</v>
      </c>
      <c r="S102" s="26">
        <v>30</v>
      </c>
      <c r="T102" s="10">
        <v>0</v>
      </c>
      <c r="U102" s="10">
        <v>0</v>
      </c>
      <c r="V102" s="10">
        <v>5</v>
      </c>
      <c r="W102" s="10">
        <v>0</v>
      </c>
      <c r="X102" s="10">
        <v>0</v>
      </c>
      <c r="Y102" s="26">
        <v>17</v>
      </c>
      <c r="Z102" s="26" t="str">
        <f t="shared" si="32"/>
        <v>10</v>
      </c>
      <c r="AA102" s="27">
        <v>62</v>
      </c>
      <c r="AB102" s="22">
        <v>93</v>
      </c>
      <c r="AC102" s="10">
        <v>1</v>
      </c>
    </row>
    <row r="103" spans="1:29" s="51" customFormat="1" ht="24" customHeight="1" x14ac:dyDescent="0.3">
      <c r="A103" s="31">
        <v>128</v>
      </c>
      <c r="B103" s="10" t="s">
        <v>406</v>
      </c>
      <c r="C103" s="10"/>
      <c r="D103" s="10"/>
      <c r="E103" s="10"/>
      <c r="F103" s="10"/>
      <c r="G103" s="10">
        <v>5</v>
      </c>
      <c r="H103" s="10"/>
      <c r="I103" s="10"/>
      <c r="J103" s="10">
        <v>2</v>
      </c>
      <c r="K103" s="10"/>
      <c r="L103" s="10"/>
      <c r="M103" s="11"/>
      <c r="N103" s="10">
        <v>36</v>
      </c>
      <c r="O103" s="10">
        <v>0</v>
      </c>
      <c r="P103" s="10">
        <v>0</v>
      </c>
      <c r="Q103" s="10"/>
      <c r="R103" s="26">
        <v>0</v>
      </c>
      <c r="S103" s="26">
        <v>40</v>
      </c>
      <c r="T103" s="10">
        <v>0</v>
      </c>
      <c r="U103" s="10">
        <v>0</v>
      </c>
      <c r="V103" s="10">
        <f t="shared" ref="V103:V139" si="33">IF($J103&lt;=2,$J103*5,($J103-2)*10 + (2*5))</f>
        <v>10</v>
      </c>
      <c r="W103" s="10">
        <v>0</v>
      </c>
      <c r="X103" s="10">
        <v>0</v>
      </c>
      <c r="Y103" s="26">
        <v>0</v>
      </c>
      <c r="Z103" s="26" t="str">
        <f t="shared" si="32"/>
        <v>10</v>
      </c>
      <c r="AA103" s="27">
        <v>60</v>
      </c>
      <c r="AB103" s="22">
        <v>94</v>
      </c>
      <c r="AC103" s="10">
        <v>1</v>
      </c>
    </row>
    <row r="104" spans="1:29" s="50" customFormat="1" ht="24" customHeight="1" x14ac:dyDescent="0.3">
      <c r="A104" s="31">
        <v>204</v>
      </c>
      <c r="B104" s="10" t="s">
        <v>433</v>
      </c>
      <c r="C104" s="10"/>
      <c r="D104" s="10"/>
      <c r="E104" s="10"/>
      <c r="F104" s="10"/>
      <c r="G104" s="10">
        <v>5</v>
      </c>
      <c r="H104" s="10"/>
      <c r="I104" s="10"/>
      <c r="J104" s="10"/>
      <c r="K104" s="10"/>
      <c r="L104" s="10"/>
      <c r="M104" s="11"/>
      <c r="N104" s="10">
        <v>65</v>
      </c>
      <c r="O104" s="10">
        <f t="shared" ref="O104:O139" si="34">$C104*17</f>
        <v>0</v>
      </c>
      <c r="P104" s="10">
        <f t="shared" ref="P104:P112" si="35">IF($D104&gt;=17,$C104*17,$D104*$C104)</f>
        <v>0</v>
      </c>
      <c r="Q104" s="10"/>
      <c r="R104" s="26" t="str">
        <f t="shared" ref="R104:R139" si="36">IF($F104&gt;3,20+($F104-3)*10,IF($F104=0,"0",IF($F104&lt;=3,"20","0")))</f>
        <v>0</v>
      </c>
      <c r="S104" s="26">
        <f t="shared" ref="S104:S139" si="37">IF($G104&gt;3,20+($G104-3)*10,IF($G104=0,"0",IF($G104&lt;=3,"20","0")))</f>
        <v>40</v>
      </c>
      <c r="T104" s="10">
        <f t="shared" ref="T104:T139" si="38">IF($H104&gt;=3,15,0)</f>
        <v>0</v>
      </c>
      <c r="U104" s="10">
        <f t="shared" ref="U104:U139" si="39">IF($I104&gt;=3,15,0)</f>
        <v>0</v>
      </c>
      <c r="V104" s="10">
        <f t="shared" si="33"/>
        <v>0</v>
      </c>
      <c r="W104" s="10">
        <f t="shared" ref="W104:W139" si="40">$K104*10</f>
        <v>0</v>
      </c>
      <c r="X104" s="10">
        <f t="shared" ref="X104:X139" si="41">$L104*10</f>
        <v>0</v>
      </c>
      <c r="Y104" s="26" t="str">
        <f t="shared" ref="Y104:Y139" si="42">IF($M104&lt;50%,"0",IF($M104&lt;60%,"10",IF($M104&lt;67%,"12",IF($M104&lt;70%,"15","17"))))</f>
        <v>0</v>
      </c>
      <c r="Z104" s="26" t="str">
        <f t="shared" si="32"/>
        <v>20</v>
      </c>
      <c r="AA104" s="27">
        <v>60</v>
      </c>
      <c r="AB104" s="22">
        <v>95</v>
      </c>
      <c r="AC104" s="10">
        <v>1</v>
      </c>
    </row>
    <row r="105" spans="1:29" s="50" customFormat="1" ht="24" customHeight="1" x14ac:dyDescent="0.3">
      <c r="A105" s="31">
        <v>164</v>
      </c>
      <c r="B105" s="10" t="s">
        <v>445</v>
      </c>
      <c r="C105" s="10"/>
      <c r="D105" s="10"/>
      <c r="E105" s="10"/>
      <c r="F105" s="10"/>
      <c r="G105" s="10">
        <v>5</v>
      </c>
      <c r="H105" s="10"/>
      <c r="I105" s="10"/>
      <c r="J105" s="10"/>
      <c r="K105" s="10"/>
      <c r="L105" s="10"/>
      <c r="M105" s="11"/>
      <c r="N105" s="10">
        <v>61</v>
      </c>
      <c r="O105" s="10">
        <f t="shared" si="34"/>
        <v>0</v>
      </c>
      <c r="P105" s="10">
        <f t="shared" si="35"/>
        <v>0</v>
      </c>
      <c r="Q105" s="10"/>
      <c r="R105" s="26" t="str">
        <f t="shared" si="36"/>
        <v>0</v>
      </c>
      <c r="S105" s="26">
        <f t="shared" si="37"/>
        <v>40</v>
      </c>
      <c r="T105" s="10">
        <f t="shared" si="38"/>
        <v>0</v>
      </c>
      <c r="U105" s="10">
        <f t="shared" si="39"/>
        <v>0</v>
      </c>
      <c r="V105" s="10">
        <f t="shared" si="33"/>
        <v>0</v>
      </c>
      <c r="W105" s="10">
        <f t="shared" si="40"/>
        <v>0</v>
      </c>
      <c r="X105" s="10">
        <f t="shared" si="41"/>
        <v>0</v>
      </c>
      <c r="Y105" s="26" t="str">
        <f t="shared" si="42"/>
        <v>0</v>
      </c>
      <c r="Z105" s="26" t="str">
        <f t="shared" si="32"/>
        <v>20</v>
      </c>
      <c r="AA105" s="27">
        <v>60</v>
      </c>
      <c r="AB105" s="22">
        <v>96</v>
      </c>
      <c r="AC105" s="10">
        <v>1</v>
      </c>
    </row>
    <row r="106" spans="1:29" s="50" customFormat="1" ht="24" customHeight="1" x14ac:dyDescent="0.3">
      <c r="A106" s="31">
        <v>258</v>
      </c>
      <c r="B106" s="10" t="s">
        <v>388</v>
      </c>
      <c r="C106" s="10"/>
      <c r="D106" s="10"/>
      <c r="E106" s="10"/>
      <c r="F106" s="10"/>
      <c r="G106" s="10">
        <v>5</v>
      </c>
      <c r="H106" s="10"/>
      <c r="I106" s="10"/>
      <c r="J106" s="10"/>
      <c r="K106" s="10"/>
      <c r="L106" s="10"/>
      <c r="M106" s="11"/>
      <c r="N106" s="10">
        <v>59</v>
      </c>
      <c r="O106" s="10">
        <f t="shared" si="34"/>
        <v>0</v>
      </c>
      <c r="P106" s="10">
        <f t="shared" si="35"/>
        <v>0</v>
      </c>
      <c r="Q106" s="10"/>
      <c r="R106" s="26" t="str">
        <f t="shared" si="36"/>
        <v>0</v>
      </c>
      <c r="S106" s="26">
        <f t="shared" si="37"/>
        <v>40</v>
      </c>
      <c r="T106" s="10">
        <f t="shared" si="38"/>
        <v>0</v>
      </c>
      <c r="U106" s="10">
        <f t="shared" si="39"/>
        <v>0</v>
      </c>
      <c r="V106" s="10">
        <f t="shared" si="33"/>
        <v>0</v>
      </c>
      <c r="W106" s="10">
        <f t="shared" si="40"/>
        <v>0</v>
      </c>
      <c r="X106" s="10">
        <f t="shared" si="41"/>
        <v>0</v>
      </c>
      <c r="Y106" s="26" t="str">
        <f t="shared" si="42"/>
        <v>0</v>
      </c>
      <c r="Z106" s="26" t="str">
        <f t="shared" si="32"/>
        <v>20</v>
      </c>
      <c r="AA106" s="27">
        <v>60</v>
      </c>
      <c r="AB106" s="22">
        <v>97</v>
      </c>
      <c r="AC106" s="10">
        <v>1</v>
      </c>
    </row>
    <row r="107" spans="1:29" s="50" customFormat="1" ht="24" customHeight="1" x14ac:dyDescent="0.3">
      <c r="A107" s="31">
        <v>262</v>
      </c>
      <c r="B107" s="10" t="s">
        <v>106</v>
      </c>
      <c r="C107" s="10"/>
      <c r="D107" s="10"/>
      <c r="E107" s="10"/>
      <c r="F107" s="10"/>
      <c r="G107" s="10">
        <v>5</v>
      </c>
      <c r="H107" s="10"/>
      <c r="I107" s="10"/>
      <c r="J107" s="10"/>
      <c r="K107" s="10"/>
      <c r="L107" s="10"/>
      <c r="M107" s="11"/>
      <c r="N107" s="10">
        <v>56</v>
      </c>
      <c r="O107" s="10">
        <f t="shared" si="34"/>
        <v>0</v>
      </c>
      <c r="P107" s="10">
        <f t="shared" si="35"/>
        <v>0</v>
      </c>
      <c r="Q107" s="10"/>
      <c r="R107" s="26" t="str">
        <f t="shared" si="36"/>
        <v>0</v>
      </c>
      <c r="S107" s="26">
        <f t="shared" si="37"/>
        <v>40</v>
      </c>
      <c r="T107" s="10">
        <f t="shared" si="38"/>
        <v>0</v>
      </c>
      <c r="U107" s="10">
        <f t="shared" si="39"/>
        <v>0</v>
      </c>
      <c r="V107" s="10">
        <f t="shared" si="33"/>
        <v>0</v>
      </c>
      <c r="W107" s="10">
        <f t="shared" si="40"/>
        <v>0</v>
      </c>
      <c r="X107" s="10">
        <f t="shared" si="41"/>
        <v>0</v>
      </c>
      <c r="Y107" s="26" t="str">
        <f t="shared" si="42"/>
        <v>0</v>
      </c>
      <c r="Z107" s="26" t="str">
        <f t="shared" si="32"/>
        <v>20</v>
      </c>
      <c r="AA107" s="27">
        <v>60</v>
      </c>
      <c r="AB107" s="22">
        <v>98</v>
      </c>
      <c r="AC107" s="10">
        <v>1</v>
      </c>
    </row>
    <row r="108" spans="1:29" s="50" customFormat="1" ht="24" customHeight="1" x14ac:dyDescent="0.3">
      <c r="A108" s="31">
        <v>342</v>
      </c>
      <c r="B108" s="10" t="s">
        <v>443</v>
      </c>
      <c r="C108" s="10"/>
      <c r="D108" s="10"/>
      <c r="E108" s="10"/>
      <c r="F108" s="10"/>
      <c r="G108" s="10">
        <v>5</v>
      </c>
      <c r="H108" s="10"/>
      <c r="I108" s="10"/>
      <c r="J108" s="10"/>
      <c r="K108" s="10"/>
      <c r="L108" s="10"/>
      <c r="M108" s="11"/>
      <c r="N108" s="10">
        <v>53</v>
      </c>
      <c r="O108" s="10">
        <f t="shared" si="34"/>
        <v>0</v>
      </c>
      <c r="P108" s="10">
        <f t="shared" si="35"/>
        <v>0</v>
      </c>
      <c r="Q108" s="10"/>
      <c r="R108" s="26" t="str">
        <f t="shared" si="36"/>
        <v>0</v>
      </c>
      <c r="S108" s="26">
        <f t="shared" si="37"/>
        <v>40</v>
      </c>
      <c r="T108" s="10">
        <f t="shared" si="38"/>
        <v>0</v>
      </c>
      <c r="U108" s="10">
        <f t="shared" si="39"/>
        <v>0</v>
      </c>
      <c r="V108" s="10">
        <f t="shared" si="33"/>
        <v>0</v>
      </c>
      <c r="W108" s="10">
        <f t="shared" si="40"/>
        <v>0</v>
      </c>
      <c r="X108" s="10">
        <f t="shared" si="41"/>
        <v>0</v>
      </c>
      <c r="Y108" s="26" t="str">
        <f t="shared" si="42"/>
        <v>0</v>
      </c>
      <c r="Z108" s="26" t="str">
        <f t="shared" si="32"/>
        <v>20</v>
      </c>
      <c r="AA108" s="27">
        <v>60</v>
      </c>
      <c r="AB108" s="22">
        <v>99</v>
      </c>
      <c r="AC108" s="10">
        <v>1</v>
      </c>
    </row>
    <row r="109" spans="1:29" s="50" customFormat="1" ht="24" customHeight="1" x14ac:dyDescent="0.3">
      <c r="A109" s="31">
        <v>161</v>
      </c>
      <c r="B109" s="10" t="s">
        <v>446</v>
      </c>
      <c r="C109" s="10"/>
      <c r="D109" s="10"/>
      <c r="E109" s="10"/>
      <c r="F109" s="10"/>
      <c r="G109" s="10">
        <v>4</v>
      </c>
      <c r="H109" s="10"/>
      <c r="I109" s="10"/>
      <c r="J109" s="10">
        <v>1</v>
      </c>
      <c r="K109" s="10">
        <v>1</v>
      </c>
      <c r="L109" s="10"/>
      <c r="M109" s="11"/>
      <c r="N109" s="10">
        <v>26</v>
      </c>
      <c r="O109" s="10">
        <f t="shared" si="34"/>
        <v>0</v>
      </c>
      <c r="P109" s="10">
        <f t="shared" si="35"/>
        <v>0</v>
      </c>
      <c r="Q109" s="10"/>
      <c r="R109" s="26" t="str">
        <f t="shared" si="36"/>
        <v>0</v>
      </c>
      <c r="S109" s="26">
        <f t="shared" si="37"/>
        <v>30</v>
      </c>
      <c r="T109" s="10">
        <f t="shared" si="38"/>
        <v>0</v>
      </c>
      <c r="U109" s="10">
        <f t="shared" si="39"/>
        <v>0</v>
      </c>
      <c r="V109" s="10">
        <f t="shared" si="33"/>
        <v>5</v>
      </c>
      <c r="W109" s="10">
        <f t="shared" si="40"/>
        <v>10</v>
      </c>
      <c r="X109" s="10">
        <f t="shared" si="41"/>
        <v>0</v>
      </c>
      <c r="Y109" s="26" t="str">
        <f t="shared" si="42"/>
        <v>0</v>
      </c>
      <c r="Z109" s="26" t="str">
        <f t="shared" si="32"/>
        <v>10</v>
      </c>
      <c r="AA109" s="27">
        <v>55</v>
      </c>
      <c r="AB109" s="22">
        <v>100</v>
      </c>
      <c r="AC109" s="10">
        <v>1</v>
      </c>
    </row>
    <row r="110" spans="1:29" s="50" customFormat="1" ht="24" customHeight="1" x14ac:dyDescent="0.3">
      <c r="A110" s="31">
        <v>318</v>
      </c>
      <c r="B110" s="10" t="s">
        <v>313</v>
      </c>
      <c r="C110" s="10"/>
      <c r="D110" s="10"/>
      <c r="E110" s="10"/>
      <c r="F110" s="10"/>
      <c r="G110" s="10">
        <v>4</v>
      </c>
      <c r="H110" s="10"/>
      <c r="I110" s="10"/>
      <c r="J110" s="10">
        <v>1</v>
      </c>
      <c r="K110" s="10"/>
      <c r="L110" s="10"/>
      <c r="M110" s="11"/>
      <c r="N110" s="10">
        <v>55</v>
      </c>
      <c r="O110" s="10">
        <f t="shared" si="34"/>
        <v>0</v>
      </c>
      <c r="P110" s="10">
        <f t="shared" si="35"/>
        <v>0</v>
      </c>
      <c r="Q110" s="10"/>
      <c r="R110" s="26" t="str">
        <f t="shared" si="36"/>
        <v>0</v>
      </c>
      <c r="S110" s="26">
        <f t="shared" si="37"/>
        <v>30</v>
      </c>
      <c r="T110" s="10">
        <f t="shared" si="38"/>
        <v>0</v>
      </c>
      <c r="U110" s="10">
        <f t="shared" si="39"/>
        <v>0</v>
      </c>
      <c r="V110" s="10">
        <f t="shared" si="33"/>
        <v>5</v>
      </c>
      <c r="W110" s="10">
        <f t="shared" si="40"/>
        <v>0</v>
      </c>
      <c r="X110" s="10">
        <f t="shared" si="41"/>
        <v>0</v>
      </c>
      <c r="Y110" s="26" t="str">
        <f t="shared" si="42"/>
        <v>0</v>
      </c>
      <c r="Z110" s="26" t="str">
        <f t="shared" si="32"/>
        <v>20</v>
      </c>
      <c r="AA110" s="27">
        <v>55</v>
      </c>
      <c r="AB110" s="22">
        <v>101</v>
      </c>
      <c r="AC110" s="10">
        <v>1</v>
      </c>
    </row>
    <row r="111" spans="1:29" s="50" customFormat="1" ht="24" customHeight="1" x14ac:dyDescent="0.3">
      <c r="A111" s="31">
        <v>163</v>
      </c>
      <c r="B111" s="12" t="s">
        <v>191</v>
      </c>
      <c r="C111" s="12"/>
      <c r="D111" s="12"/>
      <c r="E111" s="12"/>
      <c r="F111" s="12"/>
      <c r="G111" s="12"/>
      <c r="H111" s="12">
        <v>3</v>
      </c>
      <c r="I111" s="12"/>
      <c r="J111" s="12">
        <v>3</v>
      </c>
      <c r="K111" s="12"/>
      <c r="L111" s="12"/>
      <c r="M111" s="19"/>
      <c r="N111" s="12">
        <v>53</v>
      </c>
      <c r="O111" s="12">
        <f t="shared" si="34"/>
        <v>0</v>
      </c>
      <c r="P111" s="12">
        <f t="shared" si="35"/>
        <v>0</v>
      </c>
      <c r="Q111" s="12"/>
      <c r="R111" s="20" t="str">
        <f t="shared" si="36"/>
        <v>0</v>
      </c>
      <c r="S111" s="20" t="str">
        <f t="shared" si="37"/>
        <v>0</v>
      </c>
      <c r="T111" s="12">
        <f t="shared" si="38"/>
        <v>15</v>
      </c>
      <c r="U111" s="12">
        <f t="shared" si="39"/>
        <v>0</v>
      </c>
      <c r="V111" s="12">
        <f t="shared" si="33"/>
        <v>20</v>
      </c>
      <c r="W111" s="12">
        <f t="shared" si="40"/>
        <v>0</v>
      </c>
      <c r="X111" s="12">
        <f t="shared" si="41"/>
        <v>0</v>
      </c>
      <c r="Y111" s="20" t="str">
        <f t="shared" si="42"/>
        <v>0</v>
      </c>
      <c r="Z111" s="20" t="str">
        <f t="shared" si="32"/>
        <v>20</v>
      </c>
      <c r="AA111" s="21">
        <v>55</v>
      </c>
      <c r="AB111" s="22">
        <v>102</v>
      </c>
      <c r="AC111" s="12">
        <v>1</v>
      </c>
    </row>
    <row r="112" spans="1:29" s="50" customFormat="1" ht="24" customHeight="1" x14ac:dyDescent="0.3">
      <c r="A112" s="31">
        <v>169</v>
      </c>
      <c r="B112" s="12" t="s">
        <v>192</v>
      </c>
      <c r="C112" s="12"/>
      <c r="D112" s="12"/>
      <c r="E112" s="12"/>
      <c r="F112" s="12"/>
      <c r="G112" s="12"/>
      <c r="H112" s="12"/>
      <c r="I112" s="12"/>
      <c r="J112" s="12"/>
      <c r="K112" s="12">
        <v>2</v>
      </c>
      <c r="L112" s="12"/>
      <c r="M112" s="19">
        <v>0.67</v>
      </c>
      <c r="N112" s="12">
        <v>58</v>
      </c>
      <c r="O112" s="12">
        <f t="shared" si="34"/>
        <v>0</v>
      </c>
      <c r="P112" s="12">
        <f t="shared" si="35"/>
        <v>0</v>
      </c>
      <c r="Q112" s="12"/>
      <c r="R112" s="20" t="str">
        <f t="shared" si="36"/>
        <v>0</v>
      </c>
      <c r="S112" s="20" t="str">
        <f t="shared" si="37"/>
        <v>0</v>
      </c>
      <c r="T112" s="12">
        <f t="shared" si="38"/>
        <v>0</v>
      </c>
      <c r="U112" s="12">
        <f t="shared" si="39"/>
        <v>0</v>
      </c>
      <c r="V112" s="12">
        <f t="shared" si="33"/>
        <v>0</v>
      </c>
      <c r="W112" s="12">
        <f t="shared" si="40"/>
        <v>20</v>
      </c>
      <c r="X112" s="12">
        <f t="shared" si="41"/>
        <v>0</v>
      </c>
      <c r="Y112" s="20" t="str">
        <f t="shared" si="42"/>
        <v>15</v>
      </c>
      <c r="Z112" s="20" t="str">
        <f t="shared" si="32"/>
        <v>20</v>
      </c>
      <c r="AA112" s="21">
        <v>55</v>
      </c>
      <c r="AB112" s="22">
        <v>103</v>
      </c>
      <c r="AC112" s="12">
        <v>1</v>
      </c>
    </row>
    <row r="113" spans="1:29" s="50" customFormat="1" ht="24" customHeight="1" x14ac:dyDescent="0.3">
      <c r="A113" s="31">
        <v>100</v>
      </c>
      <c r="B113" s="10" t="s">
        <v>372</v>
      </c>
      <c r="C113" s="10">
        <v>1</v>
      </c>
      <c r="D113" s="10" t="s">
        <v>373</v>
      </c>
      <c r="E113" s="10"/>
      <c r="F113" s="10"/>
      <c r="G113" s="10"/>
      <c r="H113" s="10"/>
      <c r="I113" s="10"/>
      <c r="J113" s="10"/>
      <c r="K113" s="10"/>
      <c r="L113" s="10"/>
      <c r="M113" s="11"/>
      <c r="N113" s="10">
        <v>51</v>
      </c>
      <c r="O113" s="10">
        <f t="shared" si="34"/>
        <v>17</v>
      </c>
      <c r="P113" s="10">
        <v>17</v>
      </c>
      <c r="Q113" s="10"/>
      <c r="R113" s="26" t="str">
        <f t="shared" si="36"/>
        <v>0</v>
      </c>
      <c r="S113" s="26" t="str">
        <f t="shared" si="37"/>
        <v>0</v>
      </c>
      <c r="T113" s="10">
        <f t="shared" si="38"/>
        <v>0</v>
      </c>
      <c r="U113" s="10">
        <f t="shared" si="39"/>
        <v>0</v>
      </c>
      <c r="V113" s="10">
        <f t="shared" si="33"/>
        <v>0</v>
      </c>
      <c r="W113" s="10">
        <f t="shared" si="40"/>
        <v>0</v>
      </c>
      <c r="X113" s="10">
        <f t="shared" si="41"/>
        <v>0</v>
      </c>
      <c r="Y113" s="26" t="str">
        <f t="shared" si="42"/>
        <v>0</v>
      </c>
      <c r="Z113" s="26" t="str">
        <f t="shared" si="32"/>
        <v>20</v>
      </c>
      <c r="AA113" s="27">
        <v>54</v>
      </c>
      <c r="AB113" s="22">
        <v>104</v>
      </c>
      <c r="AC113" s="10">
        <v>1</v>
      </c>
    </row>
    <row r="114" spans="1:29" s="51" customFormat="1" ht="24" customHeight="1" x14ac:dyDescent="0.3">
      <c r="A114" s="31">
        <v>50</v>
      </c>
      <c r="B114" s="10" t="s">
        <v>336</v>
      </c>
      <c r="C114" s="10"/>
      <c r="D114" s="10"/>
      <c r="E114" s="10"/>
      <c r="F114" s="10">
        <v>5</v>
      </c>
      <c r="G114" s="10"/>
      <c r="H114" s="10"/>
      <c r="I114" s="10"/>
      <c r="J114" s="10"/>
      <c r="K114" s="10"/>
      <c r="L114" s="10"/>
      <c r="M114" s="11"/>
      <c r="N114" s="10">
        <v>49</v>
      </c>
      <c r="O114" s="10">
        <f>$C114*17</f>
        <v>0</v>
      </c>
      <c r="P114" s="10">
        <f>IF($D114&gt;=17,$C114*17,$D114*$C114)</f>
        <v>0</v>
      </c>
      <c r="Q114" s="10"/>
      <c r="R114" s="26">
        <f>IF($F114&gt;3,20+($F114-3)*10,IF($F114=0,"0",IF($F114&lt;=3,"20","0")))</f>
        <v>40</v>
      </c>
      <c r="S114" s="26" t="str">
        <f>IF($G114&gt;3,20+($G114-3)*10,IF($G114=0,"0",IF($G114&lt;=3,"20","0")))</f>
        <v>0</v>
      </c>
      <c r="T114" s="10">
        <f>IF($H114&gt;=3,15,0)</f>
        <v>0</v>
      </c>
      <c r="U114" s="10">
        <f>IF($I114&gt;=3,15,0)</f>
        <v>0</v>
      </c>
      <c r="V114" s="10">
        <f>IF($J114&lt;=2,$J114*5,($J114-2)*10 + (2*5))</f>
        <v>0</v>
      </c>
      <c r="W114" s="10">
        <f>$K114*10</f>
        <v>0</v>
      </c>
      <c r="X114" s="10">
        <f>$L114*10</f>
        <v>0</v>
      </c>
      <c r="Y114" s="26" t="str">
        <f>IF($M114&lt;50%,"0",IF($M114&lt;60%,"10",IF($M114&lt;67%,"12",IF($M114&lt;70%,"15","17"))))</f>
        <v>0</v>
      </c>
      <c r="Z114" s="26" t="str">
        <f>IF($N114=0,"0",IF($N114&lt;=50,"10","20"))</f>
        <v>10</v>
      </c>
      <c r="AA114" s="27">
        <v>50</v>
      </c>
      <c r="AB114" s="22">
        <v>105</v>
      </c>
      <c r="AC114" s="10">
        <v>1</v>
      </c>
    </row>
    <row r="115" spans="1:29" s="50" customFormat="1" ht="24" customHeight="1" x14ac:dyDescent="0.3">
      <c r="A115" s="31">
        <v>87</v>
      </c>
      <c r="B115" s="10" t="s">
        <v>55</v>
      </c>
      <c r="C115" s="10"/>
      <c r="D115" s="10"/>
      <c r="E115" s="10"/>
      <c r="F115" s="10">
        <v>4</v>
      </c>
      <c r="G115" s="10"/>
      <c r="H115" s="10"/>
      <c r="I115" s="10"/>
      <c r="J115" s="10">
        <v>2</v>
      </c>
      <c r="K115" s="10"/>
      <c r="L115" s="10"/>
      <c r="M115" s="11"/>
      <c r="N115" s="10">
        <v>48</v>
      </c>
      <c r="O115" s="10">
        <f t="shared" si="34"/>
        <v>0</v>
      </c>
      <c r="P115" s="10">
        <f t="shared" ref="P115:P159" si="43">IF($D115&gt;=17,$C115*17,$D115*$C115)</f>
        <v>0</v>
      </c>
      <c r="Q115" s="10"/>
      <c r="R115" s="26">
        <f t="shared" si="36"/>
        <v>30</v>
      </c>
      <c r="S115" s="26" t="str">
        <f t="shared" si="37"/>
        <v>0</v>
      </c>
      <c r="T115" s="10">
        <f t="shared" si="38"/>
        <v>0</v>
      </c>
      <c r="U115" s="10">
        <f t="shared" si="39"/>
        <v>0</v>
      </c>
      <c r="V115" s="10">
        <f t="shared" si="33"/>
        <v>10</v>
      </c>
      <c r="W115" s="10">
        <f t="shared" si="40"/>
        <v>0</v>
      </c>
      <c r="X115" s="10">
        <f t="shared" si="41"/>
        <v>0</v>
      </c>
      <c r="Y115" s="26" t="str">
        <f t="shared" si="42"/>
        <v>0</v>
      </c>
      <c r="Z115" s="26" t="str">
        <f t="shared" si="32"/>
        <v>10</v>
      </c>
      <c r="AA115" s="27">
        <v>50</v>
      </c>
      <c r="AB115" s="22">
        <v>106</v>
      </c>
      <c r="AC115" s="10">
        <v>1</v>
      </c>
    </row>
    <row r="116" spans="1:29" s="50" customFormat="1" ht="24" customHeight="1" x14ac:dyDescent="0.3">
      <c r="A116" s="31">
        <v>346</v>
      </c>
      <c r="B116" s="10" t="s">
        <v>376</v>
      </c>
      <c r="C116" s="10"/>
      <c r="D116" s="10"/>
      <c r="E116" s="10"/>
      <c r="F116" s="10">
        <v>4</v>
      </c>
      <c r="G116" s="10"/>
      <c r="H116" s="10"/>
      <c r="I116" s="10"/>
      <c r="J116" s="10"/>
      <c r="K116" s="10"/>
      <c r="L116" s="10"/>
      <c r="M116" s="11"/>
      <c r="N116" s="10">
        <v>60</v>
      </c>
      <c r="O116" s="10">
        <f t="shared" si="34"/>
        <v>0</v>
      </c>
      <c r="P116" s="10">
        <f t="shared" si="43"/>
        <v>0</v>
      </c>
      <c r="Q116" s="10"/>
      <c r="R116" s="26">
        <f t="shared" si="36"/>
        <v>30</v>
      </c>
      <c r="S116" s="26" t="str">
        <f t="shared" si="37"/>
        <v>0</v>
      </c>
      <c r="T116" s="10">
        <f t="shared" si="38"/>
        <v>0</v>
      </c>
      <c r="U116" s="10">
        <f t="shared" si="39"/>
        <v>0</v>
      </c>
      <c r="V116" s="10">
        <f t="shared" si="33"/>
        <v>0</v>
      </c>
      <c r="W116" s="10">
        <f t="shared" si="40"/>
        <v>0</v>
      </c>
      <c r="X116" s="10">
        <f t="shared" si="41"/>
        <v>0</v>
      </c>
      <c r="Y116" s="26" t="str">
        <f t="shared" si="42"/>
        <v>0</v>
      </c>
      <c r="Z116" s="26" t="str">
        <f t="shared" si="32"/>
        <v>20</v>
      </c>
      <c r="AA116" s="27">
        <v>50</v>
      </c>
      <c r="AB116" s="22">
        <v>107</v>
      </c>
      <c r="AC116" s="10">
        <v>1</v>
      </c>
    </row>
    <row r="117" spans="1:29" s="50" customFormat="1" ht="24" customHeight="1" x14ac:dyDescent="0.3">
      <c r="A117" s="31">
        <v>76</v>
      </c>
      <c r="B117" s="10" t="s">
        <v>332</v>
      </c>
      <c r="C117" s="10"/>
      <c r="D117" s="10"/>
      <c r="E117" s="10"/>
      <c r="F117" s="10">
        <v>4</v>
      </c>
      <c r="G117" s="10"/>
      <c r="H117" s="10"/>
      <c r="I117" s="10"/>
      <c r="J117" s="10"/>
      <c r="K117" s="10"/>
      <c r="L117" s="10"/>
      <c r="M117" s="11"/>
      <c r="N117" s="10">
        <v>58</v>
      </c>
      <c r="O117" s="10">
        <f t="shared" si="34"/>
        <v>0</v>
      </c>
      <c r="P117" s="10">
        <f t="shared" si="43"/>
        <v>0</v>
      </c>
      <c r="Q117" s="10"/>
      <c r="R117" s="26">
        <f t="shared" si="36"/>
        <v>30</v>
      </c>
      <c r="S117" s="26" t="str">
        <f t="shared" si="37"/>
        <v>0</v>
      </c>
      <c r="T117" s="10">
        <f t="shared" si="38"/>
        <v>0</v>
      </c>
      <c r="U117" s="10">
        <f t="shared" si="39"/>
        <v>0</v>
      </c>
      <c r="V117" s="10">
        <f t="shared" si="33"/>
        <v>0</v>
      </c>
      <c r="W117" s="10">
        <f t="shared" si="40"/>
        <v>0</v>
      </c>
      <c r="X117" s="10">
        <f t="shared" si="41"/>
        <v>0</v>
      </c>
      <c r="Y117" s="26" t="str">
        <f t="shared" si="42"/>
        <v>0</v>
      </c>
      <c r="Z117" s="26" t="str">
        <f t="shared" si="32"/>
        <v>20</v>
      </c>
      <c r="AA117" s="27">
        <v>50</v>
      </c>
      <c r="AB117" s="22">
        <v>108</v>
      </c>
      <c r="AC117" s="10">
        <v>1</v>
      </c>
    </row>
    <row r="118" spans="1:29" s="50" customFormat="1" ht="24" customHeight="1" x14ac:dyDescent="0.3">
      <c r="A118" s="31">
        <v>230</v>
      </c>
      <c r="B118" s="10" t="s">
        <v>286</v>
      </c>
      <c r="C118" s="10"/>
      <c r="D118" s="10"/>
      <c r="E118" s="10"/>
      <c r="F118" s="10">
        <v>4</v>
      </c>
      <c r="G118" s="10"/>
      <c r="H118" s="10"/>
      <c r="I118" s="10"/>
      <c r="J118" s="10"/>
      <c r="K118" s="10"/>
      <c r="L118" s="10"/>
      <c r="M118" s="11"/>
      <c r="N118" s="10">
        <v>58</v>
      </c>
      <c r="O118" s="10">
        <f t="shared" si="34"/>
        <v>0</v>
      </c>
      <c r="P118" s="10">
        <f t="shared" si="43"/>
        <v>0</v>
      </c>
      <c r="Q118" s="10"/>
      <c r="R118" s="26">
        <f t="shared" si="36"/>
        <v>30</v>
      </c>
      <c r="S118" s="26" t="str">
        <f t="shared" si="37"/>
        <v>0</v>
      </c>
      <c r="T118" s="10">
        <f t="shared" si="38"/>
        <v>0</v>
      </c>
      <c r="U118" s="10">
        <f t="shared" si="39"/>
        <v>0</v>
      </c>
      <c r="V118" s="10">
        <f t="shared" si="33"/>
        <v>0</v>
      </c>
      <c r="W118" s="10">
        <f t="shared" si="40"/>
        <v>0</v>
      </c>
      <c r="X118" s="10">
        <f t="shared" si="41"/>
        <v>0</v>
      </c>
      <c r="Y118" s="26" t="str">
        <f t="shared" si="42"/>
        <v>0</v>
      </c>
      <c r="Z118" s="26" t="str">
        <f t="shared" si="32"/>
        <v>20</v>
      </c>
      <c r="AA118" s="27">
        <v>50</v>
      </c>
      <c r="AB118" s="22">
        <v>109</v>
      </c>
      <c r="AC118" s="10">
        <v>1</v>
      </c>
    </row>
    <row r="119" spans="1:29" s="50" customFormat="1" ht="24" customHeight="1" x14ac:dyDescent="0.3">
      <c r="A119" s="31">
        <v>114</v>
      </c>
      <c r="B119" s="10" t="s">
        <v>65</v>
      </c>
      <c r="C119" s="10"/>
      <c r="D119" s="10"/>
      <c r="E119" s="10"/>
      <c r="F119" s="10">
        <v>4</v>
      </c>
      <c r="G119" s="10"/>
      <c r="H119" s="10"/>
      <c r="I119" s="10"/>
      <c r="J119" s="10"/>
      <c r="K119" s="10"/>
      <c r="L119" s="10"/>
      <c r="M119" s="11"/>
      <c r="N119" s="10">
        <v>57</v>
      </c>
      <c r="O119" s="10">
        <f t="shared" si="34"/>
        <v>0</v>
      </c>
      <c r="P119" s="10">
        <f t="shared" si="43"/>
        <v>0</v>
      </c>
      <c r="Q119" s="10"/>
      <c r="R119" s="26">
        <f t="shared" si="36"/>
        <v>30</v>
      </c>
      <c r="S119" s="26" t="str">
        <f t="shared" si="37"/>
        <v>0</v>
      </c>
      <c r="T119" s="10">
        <f t="shared" si="38"/>
        <v>0</v>
      </c>
      <c r="U119" s="10">
        <f t="shared" si="39"/>
        <v>0</v>
      </c>
      <c r="V119" s="10">
        <f t="shared" si="33"/>
        <v>0</v>
      </c>
      <c r="W119" s="10">
        <f t="shared" si="40"/>
        <v>0</v>
      </c>
      <c r="X119" s="10">
        <f t="shared" si="41"/>
        <v>0</v>
      </c>
      <c r="Y119" s="26" t="str">
        <f t="shared" si="42"/>
        <v>0</v>
      </c>
      <c r="Z119" s="26" t="str">
        <f t="shared" si="32"/>
        <v>20</v>
      </c>
      <c r="AA119" s="27">
        <v>50</v>
      </c>
      <c r="AB119" s="22">
        <v>110</v>
      </c>
      <c r="AC119" s="10">
        <v>1</v>
      </c>
    </row>
    <row r="120" spans="1:29" s="50" customFormat="1" ht="24" customHeight="1" x14ac:dyDescent="0.3">
      <c r="A120" s="31">
        <v>178</v>
      </c>
      <c r="B120" s="10" t="s">
        <v>258</v>
      </c>
      <c r="C120" s="10"/>
      <c r="D120" s="10"/>
      <c r="E120" s="10"/>
      <c r="F120" s="10"/>
      <c r="G120" s="10">
        <v>5</v>
      </c>
      <c r="H120" s="10"/>
      <c r="I120" s="10"/>
      <c r="J120" s="10"/>
      <c r="K120" s="10"/>
      <c r="L120" s="10"/>
      <c r="M120" s="11"/>
      <c r="N120" s="10">
        <v>49</v>
      </c>
      <c r="O120" s="10">
        <f t="shared" si="34"/>
        <v>0</v>
      </c>
      <c r="P120" s="10">
        <f t="shared" si="43"/>
        <v>0</v>
      </c>
      <c r="Q120" s="10"/>
      <c r="R120" s="26" t="str">
        <f t="shared" si="36"/>
        <v>0</v>
      </c>
      <c r="S120" s="26">
        <f t="shared" si="37"/>
        <v>40</v>
      </c>
      <c r="T120" s="10">
        <f t="shared" si="38"/>
        <v>0</v>
      </c>
      <c r="U120" s="10">
        <f t="shared" si="39"/>
        <v>0</v>
      </c>
      <c r="V120" s="10">
        <f t="shared" si="33"/>
        <v>0</v>
      </c>
      <c r="W120" s="10">
        <f t="shared" si="40"/>
        <v>0</v>
      </c>
      <c r="X120" s="10">
        <f t="shared" si="41"/>
        <v>0</v>
      </c>
      <c r="Y120" s="26" t="str">
        <f t="shared" si="42"/>
        <v>0</v>
      </c>
      <c r="Z120" s="26" t="str">
        <f t="shared" si="32"/>
        <v>10</v>
      </c>
      <c r="AA120" s="27">
        <v>50</v>
      </c>
      <c r="AB120" s="22">
        <v>111</v>
      </c>
      <c r="AC120" s="10">
        <v>1</v>
      </c>
    </row>
    <row r="121" spans="1:29" s="50" customFormat="1" ht="24" customHeight="1" x14ac:dyDescent="0.3">
      <c r="A121" s="31">
        <v>239</v>
      </c>
      <c r="B121" s="10" t="s">
        <v>157</v>
      </c>
      <c r="C121" s="10"/>
      <c r="D121" s="10"/>
      <c r="E121" s="10"/>
      <c r="F121" s="10"/>
      <c r="G121" s="10">
        <v>5</v>
      </c>
      <c r="H121" s="10"/>
      <c r="I121" s="10"/>
      <c r="J121" s="10"/>
      <c r="K121" s="10"/>
      <c r="L121" s="10"/>
      <c r="M121" s="11"/>
      <c r="N121" s="10">
        <v>47</v>
      </c>
      <c r="O121" s="10">
        <f t="shared" si="34"/>
        <v>0</v>
      </c>
      <c r="P121" s="10">
        <f t="shared" si="43"/>
        <v>0</v>
      </c>
      <c r="Q121" s="10"/>
      <c r="R121" s="26" t="str">
        <f t="shared" si="36"/>
        <v>0</v>
      </c>
      <c r="S121" s="26">
        <f t="shared" si="37"/>
        <v>40</v>
      </c>
      <c r="T121" s="10">
        <f t="shared" si="38"/>
        <v>0</v>
      </c>
      <c r="U121" s="10">
        <f t="shared" si="39"/>
        <v>0</v>
      </c>
      <c r="V121" s="10">
        <f t="shared" si="33"/>
        <v>0</v>
      </c>
      <c r="W121" s="10">
        <f t="shared" si="40"/>
        <v>0</v>
      </c>
      <c r="X121" s="10">
        <f t="shared" si="41"/>
        <v>0</v>
      </c>
      <c r="Y121" s="26" t="str">
        <f t="shared" si="42"/>
        <v>0</v>
      </c>
      <c r="Z121" s="26" t="str">
        <f t="shared" si="32"/>
        <v>10</v>
      </c>
      <c r="AA121" s="27">
        <v>50</v>
      </c>
      <c r="AB121" s="22">
        <v>112</v>
      </c>
      <c r="AC121" s="10">
        <v>1</v>
      </c>
    </row>
    <row r="122" spans="1:29" s="50" customFormat="1" ht="24" customHeight="1" x14ac:dyDescent="0.3">
      <c r="A122" s="31">
        <v>299</v>
      </c>
      <c r="B122" s="10" t="s">
        <v>381</v>
      </c>
      <c r="C122" s="10"/>
      <c r="D122" s="10"/>
      <c r="E122" s="10"/>
      <c r="F122" s="10"/>
      <c r="G122" s="10">
        <v>5</v>
      </c>
      <c r="H122" s="10"/>
      <c r="I122" s="10"/>
      <c r="J122" s="10"/>
      <c r="K122" s="10"/>
      <c r="L122" s="10"/>
      <c r="M122" s="11"/>
      <c r="N122" s="10">
        <v>30</v>
      </c>
      <c r="O122" s="10">
        <f t="shared" si="34"/>
        <v>0</v>
      </c>
      <c r="P122" s="10">
        <f t="shared" si="43"/>
        <v>0</v>
      </c>
      <c r="Q122" s="10"/>
      <c r="R122" s="26" t="str">
        <f t="shared" si="36"/>
        <v>0</v>
      </c>
      <c r="S122" s="26">
        <f t="shared" si="37"/>
        <v>40</v>
      </c>
      <c r="T122" s="10">
        <f t="shared" si="38"/>
        <v>0</v>
      </c>
      <c r="U122" s="10">
        <f t="shared" si="39"/>
        <v>0</v>
      </c>
      <c r="V122" s="10">
        <f t="shared" si="33"/>
        <v>0</v>
      </c>
      <c r="W122" s="10">
        <f t="shared" si="40"/>
        <v>0</v>
      </c>
      <c r="X122" s="10">
        <f t="shared" si="41"/>
        <v>0</v>
      </c>
      <c r="Y122" s="26" t="str">
        <f t="shared" si="42"/>
        <v>0</v>
      </c>
      <c r="Z122" s="26" t="str">
        <f t="shared" si="32"/>
        <v>10</v>
      </c>
      <c r="AA122" s="27">
        <v>50</v>
      </c>
      <c r="AB122" s="22">
        <v>113</v>
      </c>
      <c r="AC122" s="10">
        <v>1</v>
      </c>
    </row>
    <row r="123" spans="1:29" s="50" customFormat="1" ht="24" customHeight="1" x14ac:dyDescent="0.3">
      <c r="A123" s="10">
        <v>159</v>
      </c>
      <c r="B123" s="10" t="s">
        <v>74</v>
      </c>
      <c r="C123" s="10"/>
      <c r="D123" s="10"/>
      <c r="E123" s="10"/>
      <c r="F123" s="10"/>
      <c r="G123" s="10">
        <v>5</v>
      </c>
      <c r="H123" s="10"/>
      <c r="I123" s="10"/>
      <c r="J123" s="10"/>
      <c r="K123" s="10"/>
      <c r="L123" s="10"/>
      <c r="M123" s="11"/>
      <c r="N123" s="10">
        <v>19</v>
      </c>
      <c r="O123" s="10">
        <f t="shared" si="34"/>
        <v>0</v>
      </c>
      <c r="P123" s="10">
        <f t="shared" si="43"/>
        <v>0</v>
      </c>
      <c r="Q123" s="10"/>
      <c r="R123" s="26" t="str">
        <f t="shared" si="36"/>
        <v>0</v>
      </c>
      <c r="S123" s="26">
        <f t="shared" si="37"/>
        <v>40</v>
      </c>
      <c r="T123" s="10">
        <f t="shared" si="38"/>
        <v>0</v>
      </c>
      <c r="U123" s="10">
        <f t="shared" si="39"/>
        <v>0</v>
      </c>
      <c r="V123" s="10">
        <f t="shared" si="33"/>
        <v>0</v>
      </c>
      <c r="W123" s="10">
        <f t="shared" si="40"/>
        <v>0</v>
      </c>
      <c r="X123" s="10">
        <f t="shared" si="41"/>
        <v>0</v>
      </c>
      <c r="Y123" s="26" t="str">
        <f t="shared" si="42"/>
        <v>0</v>
      </c>
      <c r="Z123" s="26" t="str">
        <f t="shared" si="32"/>
        <v>10</v>
      </c>
      <c r="AA123" s="27">
        <v>50</v>
      </c>
      <c r="AB123" s="22">
        <v>114</v>
      </c>
      <c r="AC123" s="10">
        <v>1</v>
      </c>
    </row>
    <row r="124" spans="1:29" s="50" customFormat="1" ht="24" customHeight="1" x14ac:dyDescent="0.3">
      <c r="A124" s="31">
        <v>32</v>
      </c>
      <c r="B124" s="10" t="s">
        <v>267</v>
      </c>
      <c r="C124" s="10"/>
      <c r="D124" s="10"/>
      <c r="E124" s="10"/>
      <c r="F124" s="10"/>
      <c r="G124" s="10">
        <v>4</v>
      </c>
      <c r="H124" s="10"/>
      <c r="I124" s="10"/>
      <c r="J124" s="10">
        <v>2</v>
      </c>
      <c r="K124" s="10"/>
      <c r="L124" s="10"/>
      <c r="M124" s="11"/>
      <c r="N124" s="10">
        <v>36</v>
      </c>
      <c r="O124" s="10">
        <f t="shared" si="34"/>
        <v>0</v>
      </c>
      <c r="P124" s="10">
        <f t="shared" si="43"/>
        <v>0</v>
      </c>
      <c r="Q124" s="10"/>
      <c r="R124" s="26" t="str">
        <f t="shared" si="36"/>
        <v>0</v>
      </c>
      <c r="S124" s="26">
        <f t="shared" si="37"/>
        <v>30</v>
      </c>
      <c r="T124" s="10">
        <f t="shared" si="38"/>
        <v>0</v>
      </c>
      <c r="U124" s="10">
        <f t="shared" si="39"/>
        <v>0</v>
      </c>
      <c r="V124" s="10">
        <f t="shared" si="33"/>
        <v>10</v>
      </c>
      <c r="W124" s="10">
        <f t="shared" si="40"/>
        <v>0</v>
      </c>
      <c r="X124" s="10">
        <f t="shared" si="41"/>
        <v>0</v>
      </c>
      <c r="Y124" s="26" t="str">
        <f t="shared" si="42"/>
        <v>0</v>
      </c>
      <c r="Z124" s="26" t="str">
        <f t="shared" si="32"/>
        <v>10</v>
      </c>
      <c r="AA124" s="27">
        <v>50</v>
      </c>
      <c r="AB124" s="22">
        <v>115</v>
      </c>
      <c r="AC124" s="10">
        <v>1</v>
      </c>
    </row>
    <row r="125" spans="1:29" s="50" customFormat="1" ht="24" customHeight="1" x14ac:dyDescent="0.3">
      <c r="A125" s="31">
        <v>180</v>
      </c>
      <c r="B125" s="10" t="s">
        <v>209</v>
      </c>
      <c r="C125" s="10"/>
      <c r="D125" s="10"/>
      <c r="E125" s="10"/>
      <c r="F125" s="10"/>
      <c r="G125" s="10">
        <v>4</v>
      </c>
      <c r="H125" s="10"/>
      <c r="I125" s="10"/>
      <c r="J125" s="10">
        <v>2</v>
      </c>
      <c r="K125" s="10"/>
      <c r="L125" s="10"/>
      <c r="M125" s="11"/>
      <c r="N125" s="10">
        <v>23</v>
      </c>
      <c r="O125" s="10">
        <f t="shared" si="34"/>
        <v>0</v>
      </c>
      <c r="P125" s="10">
        <f t="shared" si="43"/>
        <v>0</v>
      </c>
      <c r="Q125" s="10"/>
      <c r="R125" s="26" t="str">
        <f t="shared" si="36"/>
        <v>0</v>
      </c>
      <c r="S125" s="26">
        <f t="shared" si="37"/>
        <v>30</v>
      </c>
      <c r="T125" s="10">
        <f t="shared" si="38"/>
        <v>0</v>
      </c>
      <c r="U125" s="10">
        <f t="shared" si="39"/>
        <v>0</v>
      </c>
      <c r="V125" s="10">
        <f t="shared" si="33"/>
        <v>10</v>
      </c>
      <c r="W125" s="10">
        <f t="shared" si="40"/>
        <v>0</v>
      </c>
      <c r="X125" s="10">
        <f t="shared" si="41"/>
        <v>0</v>
      </c>
      <c r="Y125" s="26" t="str">
        <f t="shared" si="42"/>
        <v>0</v>
      </c>
      <c r="Z125" s="26" t="str">
        <f t="shared" si="32"/>
        <v>10</v>
      </c>
      <c r="AA125" s="27">
        <v>50</v>
      </c>
      <c r="AB125" s="22">
        <v>116</v>
      </c>
      <c r="AC125" s="10">
        <v>1</v>
      </c>
    </row>
    <row r="126" spans="1:29" s="50" customFormat="1" ht="24" customHeight="1" x14ac:dyDescent="0.3">
      <c r="A126" s="31">
        <v>225</v>
      </c>
      <c r="B126" s="33">
        <v>111512</v>
      </c>
      <c r="C126" s="10"/>
      <c r="D126" s="10"/>
      <c r="E126" s="10"/>
      <c r="F126" s="10"/>
      <c r="G126" s="10">
        <v>4</v>
      </c>
      <c r="H126" s="10"/>
      <c r="I126" s="10"/>
      <c r="J126" s="10"/>
      <c r="K126" s="10"/>
      <c r="L126" s="10"/>
      <c r="M126" s="11"/>
      <c r="N126" s="10">
        <v>55</v>
      </c>
      <c r="O126" s="10">
        <f t="shared" si="34"/>
        <v>0</v>
      </c>
      <c r="P126" s="10">
        <f t="shared" si="43"/>
        <v>0</v>
      </c>
      <c r="Q126" s="10"/>
      <c r="R126" s="26" t="str">
        <f t="shared" si="36"/>
        <v>0</v>
      </c>
      <c r="S126" s="26">
        <f t="shared" si="37"/>
        <v>30</v>
      </c>
      <c r="T126" s="10">
        <f t="shared" si="38"/>
        <v>0</v>
      </c>
      <c r="U126" s="10">
        <f t="shared" si="39"/>
        <v>0</v>
      </c>
      <c r="V126" s="10">
        <f t="shared" si="33"/>
        <v>0</v>
      </c>
      <c r="W126" s="10">
        <f t="shared" si="40"/>
        <v>0</v>
      </c>
      <c r="X126" s="10">
        <f t="shared" si="41"/>
        <v>0</v>
      </c>
      <c r="Y126" s="26" t="str">
        <f t="shared" si="42"/>
        <v>0</v>
      </c>
      <c r="Z126" s="26" t="str">
        <f t="shared" si="32"/>
        <v>20</v>
      </c>
      <c r="AA126" s="27">
        <v>50</v>
      </c>
      <c r="AB126" s="22">
        <v>117</v>
      </c>
      <c r="AC126" s="10">
        <v>1</v>
      </c>
    </row>
    <row r="127" spans="1:29" s="50" customFormat="1" ht="24" customHeight="1" x14ac:dyDescent="0.3">
      <c r="A127" s="31">
        <v>284</v>
      </c>
      <c r="B127" s="10" t="s">
        <v>435</v>
      </c>
      <c r="C127" s="10"/>
      <c r="D127" s="10"/>
      <c r="E127" s="10"/>
      <c r="F127" s="10"/>
      <c r="G127" s="10">
        <v>4</v>
      </c>
      <c r="H127" s="10"/>
      <c r="I127" s="10"/>
      <c r="J127" s="10"/>
      <c r="K127" s="10"/>
      <c r="L127" s="10"/>
      <c r="M127" s="11"/>
      <c r="N127" s="10">
        <v>53</v>
      </c>
      <c r="O127" s="10">
        <f t="shared" si="34"/>
        <v>0</v>
      </c>
      <c r="P127" s="10">
        <f t="shared" si="43"/>
        <v>0</v>
      </c>
      <c r="Q127" s="10"/>
      <c r="R127" s="26" t="str">
        <f t="shared" si="36"/>
        <v>0</v>
      </c>
      <c r="S127" s="26">
        <f t="shared" si="37"/>
        <v>30</v>
      </c>
      <c r="T127" s="10">
        <f t="shared" si="38"/>
        <v>0</v>
      </c>
      <c r="U127" s="10">
        <f t="shared" si="39"/>
        <v>0</v>
      </c>
      <c r="V127" s="10">
        <f t="shared" si="33"/>
        <v>0</v>
      </c>
      <c r="W127" s="10">
        <f t="shared" si="40"/>
        <v>0</v>
      </c>
      <c r="X127" s="10">
        <f t="shared" si="41"/>
        <v>0</v>
      </c>
      <c r="Y127" s="26" t="str">
        <f t="shared" si="42"/>
        <v>0</v>
      </c>
      <c r="Z127" s="26" t="str">
        <f t="shared" si="32"/>
        <v>20</v>
      </c>
      <c r="AA127" s="27">
        <v>50</v>
      </c>
      <c r="AB127" s="22">
        <v>118</v>
      </c>
      <c r="AC127" s="10">
        <v>1</v>
      </c>
    </row>
    <row r="128" spans="1:29" s="50" customFormat="1" ht="24" customHeight="1" x14ac:dyDescent="0.3">
      <c r="A128" s="31">
        <v>189</v>
      </c>
      <c r="B128" s="10" t="s">
        <v>80</v>
      </c>
      <c r="C128" s="10"/>
      <c r="D128" s="10"/>
      <c r="E128" s="10"/>
      <c r="F128" s="10"/>
      <c r="G128" s="10">
        <v>4</v>
      </c>
      <c r="H128" s="10"/>
      <c r="I128" s="10"/>
      <c r="J128" s="10"/>
      <c r="K128" s="10"/>
      <c r="L128" s="10"/>
      <c r="M128" s="11"/>
      <c r="N128" s="10">
        <v>51</v>
      </c>
      <c r="O128" s="10">
        <f t="shared" si="34"/>
        <v>0</v>
      </c>
      <c r="P128" s="10">
        <f t="shared" si="43"/>
        <v>0</v>
      </c>
      <c r="Q128" s="10"/>
      <c r="R128" s="26" t="str">
        <f t="shared" si="36"/>
        <v>0</v>
      </c>
      <c r="S128" s="26">
        <f t="shared" si="37"/>
        <v>30</v>
      </c>
      <c r="T128" s="10">
        <f t="shared" si="38"/>
        <v>0</v>
      </c>
      <c r="U128" s="10">
        <f t="shared" si="39"/>
        <v>0</v>
      </c>
      <c r="V128" s="10">
        <f t="shared" si="33"/>
        <v>0</v>
      </c>
      <c r="W128" s="10">
        <f t="shared" si="40"/>
        <v>0</v>
      </c>
      <c r="X128" s="10">
        <f t="shared" si="41"/>
        <v>0</v>
      </c>
      <c r="Y128" s="26" t="str">
        <f t="shared" si="42"/>
        <v>0</v>
      </c>
      <c r="Z128" s="26" t="str">
        <f t="shared" si="32"/>
        <v>20</v>
      </c>
      <c r="AA128" s="27">
        <v>50</v>
      </c>
      <c r="AB128" s="22">
        <v>119</v>
      </c>
      <c r="AC128" s="10">
        <v>1</v>
      </c>
    </row>
    <row r="129" spans="1:29" s="50" customFormat="1" ht="24" customHeight="1" x14ac:dyDescent="0.3">
      <c r="A129" s="31">
        <v>140</v>
      </c>
      <c r="B129" s="10" t="s">
        <v>71</v>
      </c>
      <c r="C129" s="10"/>
      <c r="D129" s="10"/>
      <c r="E129" s="10"/>
      <c r="F129" s="10"/>
      <c r="G129" s="10"/>
      <c r="H129" s="10"/>
      <c r="I129" s="10"/>
      <c r="J129" s="10">
        <v>2</v>
      </c>
      <c r="K129" s="10">
        <v>2</v>
      </c>
      <c r="L129" s="10"/>
      <c r="M129" s="11"/>
      <c r="N129" s="10">
        <v>62</v>
      </c>
      <c r="O129" s="10">
        <f t="shared" si="34"/>
        <v>0</v>
      </c>
      <c r="P129" s="10">
        <f t="shared" si="43"/>
        <v>0</v>
      </c>
      <c r="Q129" s="10"/>
      <c r="R129" s="26" t="str">
        <f t="shared" si="36"/>
        <v>0</v>
      </c>
      <c r="S129" s="26" t="str">
        <f t="shared" si="37"/>
        <v>0</v>
      </c>
      <c r="T129" s="10">
        <f t="shared" si="38"/>
        <v>0</v>
      </c>
      <c r="U129" s="10">
        <f t="shared" si="39"/>
        <v>0</v>
      </c>
      <c r="V129" s="10">
        <f t="shared" si="33"/>
        <v>10</v>
      </c>
      <c r="W129" s="10">
        <f t="shared" si="40"/>
        <v>20</v>
      </c>
      <c r="X129" s="10">
        <f t="shared" si="41"/>
        <v>0</v>
      </c>
      <c r="Y129" s="26" t="str">
        <f t="shared" si="42"/>
        <v>0</v>
      </c>
      <c r="Z129" s="26" t="str">
        <f t="shared" si="32"/>
        <v>20</v>
      </c>
      <c r="AA129" s="27">
        <v>50</v>
      </c>
      <c r="AB129" s="22">
        <v>120</v>
      </c>
      <c r="AC129" s="10">
        <v>1</v>
      </c>
    </row>
    <row r="130" spans="1:29" s="50" customFormat="1" ht="24" customHeight="1" x14ac:dyDescent="0.3">
      <c r="A130" s="31">
        <v>94</v>
      </c>
      <c r="B130" s="12" t="s">
        <v>184</v>
      </c>
      <c r="C130" s="12"/>
      <c r="D130" s="12"/>
      <c r="E130" s="12"/>
      <c r="F130" s="12"/>
      <c r="G130" s="12"/>
      <c r="H130" s="12"/>
      <c r="I130" s="12"/>
      <c r="J130" s="12">
        <v>2</v>
      </c>
      <c r="K130" s="12"/>
      <c r="L130" s="12"/>
      <c r="M130" s="19">
        <v>0.88</v>
      </c>
      <c r="N130" s="12">
        <v>51</v>
      </c>
      <c r="O130" s="12">
        <f t="shared" si="34"/>
        <v>0</v>
      </c>
      <c r="P130" s="12">
        <f t="shared" si="43"/>
        <v>0</v>
      </c>
      <c r="Q130" s="12"/>
      <c r="R130" s="20" t="str">
        <f t="shared" si="36"/>
        <v>0</v>
      </c>
      <c r="S130" s="20" t="str">
        <f t="shared" si="37"/>
        <v>0</v>
      </c>
      <c r="T130" s="12">
        <f t="shared" si="38"/>
        <v>0</v>
      </c>
      <c r="U130" s="12">
        <f t="shared" si="39"/>
        <v>0</v>
      </c>
      <c r="V130" s="12">
        <f t="shared" si="33"/>
        <v>10</v>
      </c>
      <c r="W130" s="12">
        <f t="shared" si="40"/>
        <v>0</v>
      </c>
      <c r="X130" s="12">
        <f t="shared" si="41"/>
        <v>0</v>
      </c>
      <c r="Y130" s="20" t="str">
        <f t="shared" si="42"/>
        <v>17</v>
      </c>
      <c r="Z130" s="20" t="str">
        <f t="shared" ref="Z130:Z161" si="44">IF($N130=0,"0",IF($N130&lt;=50,"10","20"))</f>
        <v>20</v>
      </c>
      <c r="AA130" s="21">
        <v>47</v>
      </c>
      <c r="AB130" s="22">
        <v>121</v>
      </c>
      <c r="AC130" s="12">
        <v>1</v>
      </c>
    </row>
    <row r="131" spans="1:29" s="51" customFormat="1" ht="24" customHeight="1" x14ac:dyDescent="0.3">
      <c r="A131" s="31">
        <v>195</v>
      </c>
      <c r="B131" s="12" t="s">
        <v>320</v>
      </c>
      <c r="C131" s="12"/>
      <c r="D131" s="12"/>
      <c r="E131" s="12"/>
      <c r="F131" s="12"/>
      <c r="G131" s="12">
        <v>4</v>
      </c>
      <c r="H131" s="12"/>
      <c r="I131" s="12"/>
      <c r="J131" s="12">
        <v>1</v>
      </c>
      <c r="K131" s="12"/>
      <c r="L131" s="12"/>
      <c r="M131" s="19"/>
      <c r="N131" s="12">
        <v>44</v>
      </c>
      <c r="O131" s="12">
        <f t="shared" si="34"/>
        <v>0</v>
      </c>
      <c r="P131" s="12">
        <f t="shared" si="43"/>
        <v>0</v>
      </c>
      <c r="Q131" s="12"/>
      <c r="R131" s="20" t="str">
        <f t="shared" si="36"/>
        <v>0</v>
      </c>
      <c r="S131" s="20">
        <f t="shared" si="37"/>
        <v>30</v>
      </c>
      <c r="T131" s="12">
        <f t="shared" si="38"/>
        <v>0</v>
      </c>
      <c r="U131" s="12">
        <f t="shared" si="39"/>
        <v>0</v>
      </c>
      <c r="V131" s="12">
        <f t="shared" si="33"/>
        <v>5</v>
      </c>
      <c r="W131" s="12">
        <f t="shared" si="40"/>
        <v>0</v>
      </c>
      <c r="X131" s="12">
        <f t="shared" si="41"/>
        <v>0</v>
      </c>
      <c r="Y131" s="20" t="str">
        <f t="shared" si="42"/>
        <v>0</v>
      </c>
      <c r="Z131" s="20" t="str">
        <f t="shared" si="44"/>
        <v>10</v>
      </c>
      <c r="AA131" s="21">
        <v>45</v>
      </c>
      <c r="AB131" s="22">
        <v>122</v>
      </c>
      <c r="AC131" s="12">
        <v>1</v>
      </c>
    </row>
    <row r="132" spans="1:29" s="50" customFormat="1" ht="24" customHeight="1" x14ac:dyDescent="0.3">
      <c r="A132" s="31">
        <v>88</v>
      </c>
      <c r="B132" s="10" t="s">
        <v>439</v>
      </c>
      <c r="C132" s="10"/>
      <c r="D132" s="10"/>
      <c r="E132" s="10"/>
      <c r="F132" s="10"/>
      <c r="G132" s="10">
        <v>4</v>
      </c>
      <c r="H132" s="10"/>
      <c r="I132" s="10"/>
      <c r="J132" s="10">
        <v>1</v>
      </c>
      <c r="K132" s="10"/>
      <c r="L132" s="10"/>
      <c r="M132" s="11"/>
      <c r="N132" s="10">
        <v>42</v>
      </c>
      <c r="O132" s="10">
        <f t="shared" si="34"/>
        <v>0</v>
      </c>
      <c r="P132" s="10">
        <f t="shared" si="43"/>
        <v>0</v>
      </c>
      <c r="Q132" s="10"/>
      <c r="R132" s="26" t="str">
        <f t="shared" si="36"/>
        <v>0</v>
      </c>
      <c r="S132" s="26">
        <f t="shared" si="37"/>
        <v>30</v>
      </c>
      <c r="T132" s="10">
        <f t="shared" si="38"/>
        <v>0</v>
      </c>
      <c r="U132" s="10">
        <f t="shared" si="39"/>
        <v>0</v>
      </c>
      <c r="V132" s="10">
        <f t="shared" si="33"/>
        <v>5</v>
      </c>
      <c r="W132" s="10">
        <f t="shared" si="40"/>
        <v>0</v>
      </c>
      <c r="X132" s="10">
        <f t="shared" si="41"/>
        <v>0</v>
      </c>
      <c r="Y132" s="26" t="str">
        <f t="shared" si="42"/>
        <v>0</v>
      </c>
      <c r="Z132" s="26" t="str">
        <f t="shared" si="44"/>
        <v>10</v>
      </c>
      <c r="AA132" s="27">
        <v>45</v>
      </c>
      <c r="AB132" s="22">
        <v>123</v>
      </c>
      <c r="AC132" s="10">
        <v>1</v>
      </c>
    </row>
    <row r="133" spans="1:29" s="50" customFormat="1" ht="24" customHeight="1" x14ac:dyDescent="0.3">
      <c r="A133" s="31">
        <v>327</v>
      </c>
      <c r="B133" s="10" t="s">
        <v>220</v>
      </c>
      <c r="C133" s="10"/>
      <c r="D133" s="10"/>
      <c r="E133" s="10"/>
      <c r="F133" s="10"/>
      <c r="G133" s="10">
        <v>4</v>
      </c>
      <c r="H133" s="10"/>
      <c r="I133" s="10"/>
      <c r="J133" s="10">
        <v>1</v>
      </c>
      <c r="K133" s="10"/>
      <c r="L133" s="10"/>
      <c r="M133" s="11"/>
      <c r="N133" s="10">
        <v>42</v>
      </c>
      <c r="O133" s="10">
        <f t="shared" si="34"/>
        <v>0</v>
      </c>
      <c r="P133" s="10">
        <f t="shared" si="43"/>
        <v>0</v>
      </c>
      <c r="Q133" s="10"/>
      <c r="R133" s="26" t="str">
        <f t="shared" si="36"/>
        <v>0</v>
      </c>
      <c r="S133" s="26">
        <f t="shared" si="37"/>
        <v>30</v>
      </c>
      <c r="T133" s="10">
        <f t="shared" si="38"/>
        <v>0</v>
      </c>
      <c r="U133" s="10">
        <f t="shared" si="39"/>
        <v>0</v>
      </c>
      <c r="V133" s="10">
        <f t="shared" si="33"/>
        <v>5</v>
      </c>
      <c r="W133" s="10">
        <f t="shared" si="40"/>
        <v>0</v>
      </c>
      <c r="X133" s="10">
        <f t="shared" si="41"/>
        <v>0</v>
      </c>
      <c r="Y133" s="26" t="str">
        <f t="shared" si="42"/>
        <v>0</v>
      </c>
      <c r="Z133" s="26" t="str">
        <f t="shared" si="44"/>
        <v>10</v>
      </c>
      <c r="AA133" s="27">
        <v>45</v>
      </c>
      <c r="AB133" s="22">
        <v>124</v>
      </c>
      <c r="AC133" s="10">
        <v>1</v>
      </c>
    </row>
    <row r="134" spans="1:29" s="50" customFormat="1" ht="24" customHeight="1" x14ac:dyDescent="0.3">
      <c r="A134" s="31">
        <v>10</v>
      </c>
      <c r="B134" s="10" t="s">
        <v>133</v>
      </c>
      <c r="C134" s="10"/>
      <c r="D134" s="10"/>
      <c r="E134" s="10"/>
      <c r="F134" s="10"/>
      <c r="G134" s="10">
        <v>4</v>
      </c>
      <c r="H134" s="10"/>
      <c r="I134" s="10"/>
      <c r="J134" s="10">
        <v>1</v>
      </c>
      <c r="K134" s="10"/>
      <c r="L134" s="10"/>
      <c r="M134" s="11"/>
      <c r="N134" s="10">
        <v>34</v>
      </c>
      <c r="O134" s="10">
        <f t="shared" si="34"/>
        <v>0</v>
      </c>
      <c r="P134" s="10">
        <f t="shared" si="43"/>
        <v>0</v>
      </c>
      <c r="Q134" s="10"/>
      <c r="R134" s="26" t="str">
        <f t="shared" si="36"/>
        <v>0</v>
      </c>
      <c r="S134" s="26">
        <f t="shared" si="37"/>
        <v>30</v>
      </c>
      <c r="T134" s="10">
        <f t="shared" si="38"/>
        <v>0</v>
      </c>
      <c r="U134" s="10">
        <f t="shared" si="39"/>
        <v>0</v>
      </c>
      <c r="V134" s="10">
        <f t="shared" si="33"/>
        <v>5</v>
      </c>
      <c r="W134" s="10">
        <f t="shared" si="40"/>
        <v>0</v>
      </c>
      <c r="X134" s="10">
        <f t="shared" si="41"/>
        <v>0</v>
      </c>
      <c r="Y134" s="26" t="str">
        <f t="shared" si="42"/>
        <v>0</v>
      </c>
      <c r="Z134" s="26" t="str">
        <f t="shared" si="44"/>
        <v>10</v>
      </c>
      <c r="AA134" s="27">
        <v>45</v>
      </c>
      <c r="AB134" s="22">
        <v>125</v>
      </c>
      <c r="AC134" s="10">
        <v>1</v>
      </c>
    </row>
    <row r="135" spans="1:29" s="50" customFormat="1" ht="24" customHeight="1" x14ac:dyDescent="0.3">
      <c r="A135" s="31">
        <v>125</v>
      </c>
      <c r="B135" s="10" t="s">
        <v>420</v>
      </c>
      <c r="C135" s="10"/>
      <c r="D135" s="10"/>
      <c r="E135" s="10"/>
      <c r="F135" s="10"/>
      <c r="G135" s="10">
        <v>4</v>
      </c>
      <c r="H135" s="10"/>
      <c r="I135" s="10"/>
      <c r="J135" s="10">
        <v>1</v>
      </c>
      <c r="K135" s="10"/>
      <c r="L135" s="10"/>
      <c r="M135" s="11"/>
      <c r="N135" s="10">
        <v>25</v>
      </c>
      <c r="O135" s="10">
        <f t="shared" si="34"/>
        <v>0</v>
      </c>
      <c r="P135" s="10">
        <f t="shared" si="43"/>
        <v>0</v>
      </c>
      <c r="Q135" s="10"/>
      <c r="R135" s="26" t="str">
        <f t="shared" si="36"/>
        <v>0</v>
      </c>
      <c r="S135" s="26">
        <f t="shared" si="37"/>
        <v>30</v>
      </c>
      <c r="T135" s="10">
        <f t="shared" si="38"/>
        <v>0</v>
      </c>
      <c r="U135" s="10">
        <f t="shared" si="39"/>
        <v>0</v>
      </c>
      <c r="V135" s="10">
        <f t="shared" si="33"/>
        <v>5</v>
      </c>
      <c r="W135" s="10">
        <f t="shared" si="40"/>
        <v>0</v>
      </c>
      <c r="X135" s="10">
        <f t="shared" si="41"/>
        <v>0</v>
      </c>
      <c r="Y135" s="26" t="str">
        <f t="shared" si="42"/>
        <v>0</v>
      </c>
      <c r="Z135" s="26" t="str">
        <f t="shared" si="44"/>
        <v>10</v>
      </c>
      <c r="AA135" s="27">
        <v>45</v>
      </c>
      <c r="AB135" s="22">
        <v>126</v>
      </c>
      <c r="AC135" s="10">
        <v>1</v>
      </c>
    </row>
    <row r="136" spans="1:29" s="50" customFormat="1" ht="24" customHeight="1" x14ac:dyDescent="0.3">
      <c r="A136" s="31">
        <v>215</v>
      </c>
      <c r="B136" s="10" t="s">
        <v>87</v>
      </c>
      <c r="C136" s="10"/>
      <c r="D136" s="10"/>
      <c r="E136" s="10"/>
      <c r="F136" s="10"/>
      <c r="G136" s="10"/>
      <c r="H136" s="10">
        <v>3</v>
      </c>
      <c r="I136" s="10"/>
      <c r="J136" s="10">
        <v>3</v>
      </c>
      <c r="K136" s="10"/>
      <c r="L136" s="10"/>
      <c r="M136" s="11"/>
      <c r="N136" s="10">
        <v>47</v>
      </c>
      <c r="O136" s="10">
        <f t="shared" ref="O136:O159" si="45">$C136*17</f>
        <v>0</v>
      </c>
      <c r="P136" s="10">
        <f t="shared" si="43"/>
        <v>0</v>
      </c>
      <c r="Q136" s="10"/>
      <c r="R136" s="26" t="str">
        <f t="shared" ref="R136:R159" si="46">IF($F136&gt;3,20+($F136-3)*10,IF($F136=0,"0",IF($F136&lt;=3,"20","0")))</f>
        <v>0</v>
      </c>
      <c r="S136" s="26" t="str">
        <f t="shared" ref="S136:S159" si="47">IF($G136&gt;3,20+($G136-3)*10,IF($G136=0,"0",IF($G136&lt;=3,"20","0")))</f>
        <v>0</v>
      </c>
      <c r="T136" s="10">
        <f t="shared" ref="T136:T159" si="48">IF($H136&gt;=3,15,0)</f>
        <v>15</v>
      </c>
      <c r="U136" s="10">
        <f t="shared" ref="U136:U159" si="49">IF($I136&gt;=3,15,0)</f>
        <v>0</v>
      </c>
      <c r="V136" s="10">
        <f t="shared" ref="V136:V159" si="50">IF($J136&lt;=2,$J136*5,($J136-2)*10 + (2*5))</f>
        <v>20</v>
      </c>
      <c r="W136" s="10">
        <f t="shared" ref="W136:W159" si="51">$K136*10</f>
        <v>0</v>
      </c>
      <c r="X136" s="10">
        <f t="shared" ref="X136:X159" si="52">$L136*10</f>
        <v>0</v>
      </c>
      <c r="Y136" s="26" t="str">
        <f t="shared" ref="Y136:Y159" si="53">IF($M136&lt;50%,"0",IF($M136&lt;60%,"10",IF($M136&lt;67%,"12",IF($M136&lt;70%,"15","17"))))</f>
        <v>0</v>
      </c>
      <c r="Z136" s="26" t="str">
        <f t="shared" si="44"/>
        <v>10</v>
      </c>
      <c r="AA136" s="27">
        <v>45</v>
      </c>
      <c r="AB136" s="22">
        <v>127</v>
      </c>
      <c r="AC136" s="10">
        <v>1</v>
      </c>
    </row>
    <row r="137" spans="1:29" s="50" customFormat="1" ht="24" customHeight="1" x14ac:dyDescent="0.3">
      <c r="A137" s="31">
        <v>358</v>
      </c>
      <c r="B137" s="10" t="s">
        <v>297</v>
      </c>
      <c r="C137" s="10"/>
      <c r="D137" s="10"/>
      <c r="E137" s="10"/>
      <c r="F137" s="10"/>
      <c r="G137" s="10"/>
      <c r="H137" s="10">
        <v>3</v>
      </c>
      <c r="I137" s="10"/>
      <c r="J137" s="10">
        <v>3</v>
      </c>
      <c r="K137" s="10"/>
      <c r="L137" s="10"/>
      <c r="M137" s="11"/>
      <c r="N137" s="10">
        <v>41</v>
      </c>
      <c r="O137" s="10">
        <f t="shared" si="45"/>
        <v>0</v>
      </c>
      <c r="P137" s="10">
        <f t="shared" si="43"/>
        <v>0</v>
      </c>
      <c r="Q137" s="10"/>
      <c r="R137" s="26" t="str">
        <f t="shared" si="46"/>
        <v>0</v>
      </c>
      <c r="S137" s="26" t="str">
        <f t="shared" si="47"/>
        <v>0</v>
      </c>
      <c r="T137" s="10">
        <f t="shared" si="48"/>
        <v>15</v>
      </c>
      <c r="U137" s="10">
        <f t="shared" si="49"/>
        <v>0</v>
      </c>
      <c r="V137" s="10">
        <f t="shared" si="50"/>
        <v>20</v>
      </c>
      <c r="W137" s="10">
        <f t="shared" si="51"/>
        <v>0</v>
      </c>
      <c r="X137" s="10">
        <f t="shared" si="52"/>
        <v>0</v>
      </c>
      <c r="Y137" s="26" t="str">
        <f t="shared" si="53"/>
        <v>0</v>
      </c>
      <c r="Z137" s="26" t="str">
        <f t="shared" si="44"/>
        <v>10</v>
      </c>
      <c r="AA137" s="27">
        <v>45</v>
      </c>
      <c r="AB137" s="22">
        <v>128</v>
      </c>
      <c r="AC137" s="10">
        <v>1</v>
      </c>
    </row>
    <row r="138" spans="1:29" s="51" customFormat="1" ht="24" customHeight="1" x14ac:dyDescent="0.3">
      <c r="A138" s="31">
        <v>263</v>
      </c>
      <c r="B138" s="10" t="s">
        <v>240</v>
      </c>
      <c r="C138" s="10"/>
      <c r="D138" s="10"/>
      <c r="E138" s="10"/>
      <c r="F138" s="10"/>
      <c r="G138" s="10"/>
      <c r="H138" s="10">
        <v>3</v>
      </c>
      <c r="I138" s="10"/>
      <c r="J138" s="10">
        <v>3</v>
      </c>
      <c r="K138" s="10"/>
      <c r="L138" s="10"/>
      <c r="M138" s="11"/>
      <c r="N138" s="10">
        <v>39</v>
      </c>
      <c r="O138" s="10">
        <f t="shared" si="45"/>
        <v>0</v>
      </c>
      <c r="P138" s="10">
        <f t="shared" si="43"/>
        <v>0</v>
      </c>
      <c r="Q138" s="10"/>
      <c r="R138" s="26" t="str">
        <f t="shared" si="46"/>
        <v>0</v>
      </c>
      <c r="S138" s="26" t="str">
        <f t="shared" si="47"/>
        <v>0</v>
      </c>
      <c r="T138" s="10">
        <f t="shared" si="48"/>
        <v>15</v>
      </c>
      <c r="U138" s="10">
        <f t="shared" si="49"/>
        <v>0</v>
      </c>
      <c r="V138" s="10">
        <f t="shared" si="50"/>
        <v>20</v>
      </c>
      <c r="W138" s="10">
        <f t="shared" si="51"/>
        <v>0</v>
      </c>
      <c r="X138" s="10">
        <f t="shared" si="52"/>
        <v>0</v>
      </c>
      <c r="Y138" s="26" t="str">
        <f t="shared" si="53"/>
        <v>0</v>
      </c>
      <c r="Z138" s="26" t="str">
        <f t="shared" si="44"/>
        <v>10</v>
      </c>
      <c r="AA138" s="27">
        <v>45</v>
      </c>
      <c r="AB138" s="22">
        <v>129</v>
      </c>
      <c r="AC138" s="10">
        <v>1</v>
      </c>
    </row>
    <row r="139" spans="1:29" s="53" customFormat="1" ht="24" customHeight="1" x14ac:dyDescent="0.3">
      <c r="A139" s="31">
        <v>44</v>
      </c>
      <c r="B139" s="10" t="s">
        <v>270</v>
      </c>
      <c r="C139" s="10"/>
      <c r="D139" s="10"/>
      <c r="E139" s="10"/>
      <c r="F139" s="10"/>
      <c r="G139" s="10"/>
      <c r="H139" s="10">
        <v>3</v>
      </c>
      <c r="I139" s="10"/>
      <c r="J139" s="10">
        <v>3</v>
      </c>
      <c r="K139" s="10"/>
      <c r="L139" s="10"/>
      <c r="M139" s="11"/>
      <c r="N139" s="10">
        <v>39</v>
      </c>
      <c r="O139" s="10">
        <f t="shared" si="34"/>
        <v>0</v>
      </c>
      <c r="P139" s="10">
        <f t="shared" si="43"/>
        <v>0</v>
      </c>
      <c r="Q139" s="10"/>
      <c r="R139" s="26" t="str">
        <f t="shared" si="36"/>
        <v>0</v>
      </c>
      <c r="S139" s="26" t="str">
        <f t="shared" si="37"/>
        <v>0</v>
      </c>
      <c r="T139" s="10">
        <f t="shared" si="38"/>
        <v>15</v>
      </c>
      <c r="U139" s="10">
        <f t="shared" si="39"/>
        <v>0</v>
      </c>
      <c r="V139" s="10">
        <f t="shared" si="33"/>
        <v>20</v>
      </c>
      <c r="W139" s="10">
        <f t="shared" si="40"/>
        <v>0</v>
      </c>
      <c r="X139" s="10">
        <f t="shared" si="41"/>
        <v>0</v>
      </c>
      <c r="Y139" s="26" t="str">
        <f t="shared" si="42"/>
        <v>0</v>
      </c>
      <c r="Z139" s="26" t="str">
        <f t="shared" si="44"/>
        <v>10</v>
      </c>
      <c r="AA139" s="27">
        <v>45</v>
      </c>
      <c r="AB139" s="22">
        <v>130</v>
      </c>
      <c r="AC139" s="10">
        <v>1</v>
      </c>
    </row>
    <row r="140" spans="1:29" s="50" customFormat="1" ht="24" customHeight="1" x14ac:dyDescent="0.3">
      <c r="A140" s="10">
        <v>289</v>
      </c>
      <c r="B140" s="10" t="s">
        <v>204</v>
      </c>
      <c r="C140" s="10"/>
      <c r="D140" s="10"/>
      <c r="E140" s="10"/>
      <c r="F140" s="10"/>
      <c r="G140" s="10"/>
      <c r="H140" s="10">
        <v>3</v>
      </c>
      <c r="I140" s="10"/>
      <c r="J140" s="10">
        <v>3</v>
      </c>
      <c r="K140" s="10"/>
      <c r="L140" s="10"/>
      <c r="M140" s="11"/>
      <c r="N140" s="10">
        <v>35</v>
      </c>
      <c r="O140" s="10">
        <f t="shared" si="45"/>
        <v>0</v>
      </c>
      <c r="P140" s="10">
        <f t="shared" si="43"/>
        <v>0</v>
      </c>
      <c r="Q140" s="10"/>
      <c r="R140" s="26" t="str">
        <f t="shared" si="46"/>
        <v>0</v>
      </c>
      <c r="S140" s="26" t="str">
        <f t="shared" si="47"/>
        <v>0</v>
      </c>
      <c r="T140" s="10">
        <f t="shared" si="48"/>
        <v>15</v>
      </c>
      <c r="U140" s="10">
        <f t="shared" si="49"/>
        <v>0</v>
      </c>
      <c r="V140" s="10">
        <f t="shared" si="50"/>
        <v>20</v>
      </c>
      <c r="W140" s="10">
        <f t="shared" si="51"/>
        <v>0</v>
      </c>
      <c r="X140" s="10">
        <f t="shared" si="52"/>
        <v>0</v>
      </c>
      <c r="Y140" s="26" t="str">
        <f t="shared" si="53"/>
        <v>0</v>
      </c>
      <c r="Z140" s="26" t="str">
        <f t="shared" si="44"/>
        <v>10</v>
      </c>
      <c r="AA140" s="27">
        <v>45</v>
      </c>
      <c r="AB140" s="22">
        <v>131</v>
      </c>
      <c r="AC140" s="10">
        <v>1</v>
      </c>
    </row>
    <row r="141" spans="1:29" s="50" customFormat="1" ht="24" customHeight="1" x14ac:dyDescent="0.3">
      <c r="A141" s="31">
        <v>353</v>
      </c>
      <c r="B141" s="10" t="s">
        <v>172</v>
      </c>
      <c r="C141" s="10"/>
      <c r="D141" s="10"/>
      <c r="E141" s="10"/>
      <c r="F141" s="10"/>
      <c r="G141" s="10"/>
      <c r="H141" s="10"/>
      <c r="I141" s="10"/>
      <c r="J141" s="10">
        <v>2</v>
      </c>
      <c r="K141" s="10"/>
      <c r="L141" s="10"/>
      <c r="M141" s="11">
        <v>0.67</v>
      </c>
      <c r="N141" s="10">
        <v>53</v>
      </c>
      <c r="O141" s="10">
        <f t="shared" si="45"/>
        <v>0</v>
      </c>
      <c r="P141" s="10">
        <f t="shared" si="43"/>
        <v>0</v>
      </c>
      <c r="Q141" s="10"/>
      <c r="R141" s="26" t="str">
        <f t="shared" si="46"/>
        <v>0</v>
      </c>
      <c r="S141" s="26" t="str">
        <f t="shared" si="47"/>
        <v>0</v>
      </c>
      <c r="T141" s="10">
        <f t="shared" si="48"/>
        <v>0</v>
      </c>
      <c r="U141" s="10">
        <f t="shared" si="49"/>
        <v>0</v>
      </c>
      <c r="V141" s="10">
        <f t="shared" si="50"/>
        <v>10</v>
      </c>
      <c r="W141" s="10">
        <f t="shared" si="51"/>
        <v>0</v>
      </c>
      <c r="X141" s="10">
        <f t="shared" si="52"/>
        <v>0</v>
      </c>
      <c r="Y141" s="26" t="str">
        <f t="shared" si="53"/>
        <v>15</v>
      </c>
      <c r="Z141" s="26" t="str">
        <f t="shared" si="44"/>
        <v>20</v>
      </c>
      <c r="AA141" s="27">
        <v>45</v>
      </c>
      <c r="AB141" s="22">
        <v>132</v>
      </c>
      <c r="AC141" s="10">
        <v>1</v>
      </c>
    </row>
    <row r="142" spans="1:29" s="50" customFormat="1" ht="24" customHeight="1" x14ac:dyDescent="0.3">
      <c r="A142" s="31">
        <v>324</v>
      </c>
      <c r="B142" s="10" t="s">
        <v>379</v>
      </c>
      <c r="C142" s="10"/>
      <c r="D142" s="10"/>
      <c r="E142" s="10"/>
      <c r="F142" s="10"/>
      <c r="G142" s="10"/>
      <c r="H142" s="10"/>
      <c r="I142" s="10"/>
      <c r="J142" s="10">
        <v>1</v>
      </c>
      <c r="K142" s="10">
        <v>2</v>
      </c>
      <c r="L142" s="10"/>
      <c r="M142" s="11"/>
      <c r="N142" s="10">
        <v>54</v>
      </c>
      <c r="O142" s="10">
        <f t="shared" si="45"/>
        <v>0</v>
      </c>
      <c r="P142" s="10">
        <f t="shared" si="43"/>
        <v>0</v>
      </c>
      <c r="Q142" s="10"/>
      <c r="R142" s="26" t="str">
        <f t="shared" si="46"/>
        <v>0</v>
      </c>
      <c r="S142" s="26" t="str">
        <f t="shared" si="47"/>
        <v>0</v>
      </c>
      <c r="T142" s="10">
        <f t="shared" si="48"/>
        <v>0</v>
      </c>
      <c r="U142" s="10">
        <f t="shared" si="49"/>
        <v>0</v>
      </c>
      <c r="V142" s="10">
        <f t="shared" si="50"/>
        <v>5</v>
      </c>
      <c r="W142" s="10">
        <f t="shared" si="51"/>
        <v>20</v>
      </c>
      <c r="X142" s="10">
        <f t="shared" si="52"/>
        <v>0</v>
      </c>
      <c r="Y142" s="26" t="str">
        <f t="shared" si="53"/>
        <v>0</v>
      </c>
      <c r="Z142" s="26" t="str">
        <f t="shared" si="44"/>
        <v>20</v>
      </c>
      <c r="AA142" s="27">
        <v>45</v>
      </c>
      <c r="AB142" s="22">
        <v>133</v>
      </c>
      <c r="AC142" s="10">
        <v>2</v>
      </c>
    </row>
    <row r="143" spans="1:29" s="50" customFormat="1" ht="24" customHeight="1" x14ac:dyDescent="0.3">
      <c r="A143" s="31">
        <v>364</v>
      </c>
      <c r="B143" s="10" t="s">
        <v>164</v>
      </c>
      <c r="C143" s="10"/>
      <c r="D143" s="10"/>
      <c r="E143" s="10"/>
      <c r="F143" s="10"/>
      <c r="G143" s="10"/>
      <c r="H143" s="10"/>
      <c r="I143" s="10"/>
      <c r="J143" s="10">
        <v>1</v>
      </c>
      <c r="K143" s="10">
        <v>2</v>
      </c>
      <c r="L143" s="10"/>
      <c r="M143" s="11"/>
      <c r="N143" s="10">
        <v>51</v>
      </c>
      <c r="O143" s="10">
        <f t="shared" si="45"/>
        <v>0</v>
      </c>
      <c r="P143" s="10">
        <f t="shared" si="43"/>
        <v>0</v>
      </c>
      <c r="Q143" s="10"/>
      <c r="R143" s="26" t="str">
        <f t="shared" si="46"/>
        <v>0</v>
      </c>
      <c r="S143" s="26" t="str">
        <f t="shared" si="47"/>
        <v>0</v>
      </c>
      <c r="T143" s="10">
        <f t="shared" si="48"/>
        <v>0</v>
      </c>
      <c r="U143" s="10">
        <f t="shared" si="49"/>
        <v>0</v>
      </c>
      <c r="V143" s="10">
        <f t="shared" si="50"/>
        <v>5</v>
      </c>
      <c r="W143" s="10">
        <f t="shared" si="51"/>
        <v>20</v>
      </c>
      <c r="X143" s="10">
        <f t="shared" si="52"/>
        <v>0</v>
      </c>
      <c r="Y143" s="26" t="str">
        <f t="shared" si="53"/>
        <v>0</v>
      </c>
      <c r="Z143" s="26" t="str">
        <f t="shared" si="44"/>
        <v>20</v>
      </c>
      <c r="AA143" s="27">
        <v>45</v>
      </c>
      <c r="AB143" s="22">
        <v>134</v>
      </c>
      <c r="AC143" s="10">
        <v>1</v>
      </c>
    </row>
    <row r="144" spans="1:29" s="50" customFormat="1" ht="24" customHeight="1" x14ac:dyDescent="0.3">
      <c r="A144" s="31">
        <v>247</v>
      </c>
      <c r="B144" s="10" t="s">
        <v>318</v>
      </c>
      <c r="C144" s="10"/>
      <c r="D144" s="10"/>
      <c r="E144" s="10"/>
      <c r="F144" s="10"/>
      <c r="G144" s="10">
        <v>4</v>
      </c>
      <c r="H144" s="10"/>
      <c r="I144" s="10"/>
      <c r="J144" s="10"/>
      <c r="K144" s="10"/>
      <c r="L144" s="10"/>
      <c r="M144" s="11"/>
      <c r="N144" s="10">
        <v>49</v>
      </c>
      <c r="O144" s="10">
        <f>$C144*17</f>
        <v>0</v>
      </c>
      <c r="P144" s="10">
        <f>IF($D144&gt;=17,$C144*17,$D144*$C144)</f>
        <v>0</v>
      </c>
      <c r="Q144" s="10"/>
      <c r="R144" s="26" t="str">
        <f>IF($F144&gt;3,20+($F144-3)*10,IF($F144=0,"0",IF($F144&lt;=3,"20","0")))</f>
        <v>0</v>
      </c>
      <c r="S144" s="26">
        <f>IF($G144&gt;3,20+($G144-3)*10,IF($G144=0,"0",IF($G144&lt;=3,"20","0")))</f>
        <v>30</v>
      </c>
      <c r="T144" s="10">
        <f>IF($H144&gt;=3,15,0)</f>
        <v>0</v>
      </c>
      <c r="U144" s="10">
        <f>IF($I144&gt;=3,15,0)</f>
        <v>0</v>
      </c>
      <c r="V144" s="10">
        <f>IF($J144&lt;=2,$J144*5,($J144-2)*10 + (2*5))</f>
        <v>0</v>
      </c>
      <c r="W144" s="10">
        <f>$K144*10</f>
        <v>0</v>
      </c>
      <c r="X144" s="10">
        <f>$L144*10</f>
        <v>0</v>
      </c>
      <c r="Y144" s="26" t="str">
        <f>IF($M144&lt;50%,"0",IF($M144&lt;60%,"10",IF($M144&lt;67%,"12",IF($M144&lt;70%,"15","17"))))</f>
        <v>0</v>
      </c>
      <c r="Z144" s="26" t="str">
        <f>IF($N144=0,"0",IF($N144&lt;=50,"10","20"))</f>
        <v>10</v>
      </c>
      <c r="AA144" s="27">
        <v>40</v>
      </c>
      <c r="AB144" s="22">
        <v>135</v>
      </c>
      <c r="AC144" s="10">
        <v>1</v>
      </c>
    </row>
    <row r="145" spans="1:30" s="50" customFormat="1" ht="24" customHeight="1" x14ac:dyDescent="0.3">
      <c r="A145" s="31">
        <v>281</v>
      </c>
      <c r="B145" s="10" t="s">
        <v>299</v>
      </c>
      <c r="C145" s="10"/>
      <c r="D145" s="10"/>
      <c r="E145" s="10"/>
      <c r="F145" s="10"/>
      <c r="G145" s="10">
        <v>4</v>
      </c>
      <c r="H145" s="10"/>
      <c r="I145" s="10"/>
      <c r="J145" s="10"/>
      <c r="K145" s="10"/>
      <c r="L145" s="10"/>
      <c r="M145" s="11"/>
      <c r="N145" s="10">
        <v>45</v>
      </c>
      <c r="O145" s="10">
        <f t="shared" ref="O145" si="54">$C145*17</f>
        <v>0</v>
      </c>
      <c r="P145" s="10">
        <f t="shared" ref="P145" si="55">IF($D145&gt;=17,$C145*17,$D145*$C145)</f>
        <v>0</v>
      </c>
      <c r="Q145" s="10"/>
      <c r="R145" s="26" t="str">
        <f t="shared" ref="R145" si="56">IF($F145&gt;3,20+($F145-3)*10,IF($F145=0,"0",IF($F145&lt;=3,"20","0")))</f>
        <v>0</v>
      </c>
      <c r="S145" s="26">
        <f t="shared" ref="S145" si="57">IF($G145&gt;3,20+($G145-3)*10,IF($G145=0,"0",IF($G145&lt;=3,"20","0")))</f>
        <v>30</v>
      </c>
      <c r="T145" s="10">
        <f t="shared" ref="T145" si="58">IF($H145&gt;=3,15,0)</f>
        <v>0</v>
      </c>
      <c r="U145" s="10">
        <f t="shared" ref="U145" si="59">IF($I145&gt;=3,15,0)</f>
        <v>0</v>
      </c>
      <c r="V145" s="10">
        <f t="shared" ref="V145" si="60">IF($J145&lt;=2,$J145*5,($J145-2)*10 + (2*5))</f>
        <v>0</v>
      </c>
      <c r="W145" s="10">
        <f t="shared" ref="W145" si="61">$K145*10</f>
        <v>0</v>
      </c>
      <c r="X145" s="10">
        <f t="shared" ref="X145" si="62">$L145*10</f>
        <v>0</v>
      </c>
      <c r="Y145" s="26" t="str">
        <f t="shared" ref="Y145" si="63">IF($M145&lt;50%,"0",IF($M145&lt;60%,"10",IF($M145&lt;67%,"12",IF($M145&lt;70%,"15","17"))))</f>
        <v>0</v>
      </c>
      <c r="Z145" s="26" t="str">
        <f t="shared" si="44"/>
        <v>10</v>
      </c>
      <c r="AA145" s="27">
        <v>40</v>
      </c>
      <c r="AB145" s="22">
        <v>136</v>
      </c>
      <c r="AC145" s="10">
        <v>1</v>
      </c>
    </row>
    <row r="146" spans="1:30" s="50" customFormat="1" ht="24" customHeight="1" x14ac:dyDescent="0.3">
      <c r="A146" s="31">
        <v>158</v>
      </c>
      <c r="B146" s="12" t="s">
        <v>310</v>
      </c>
      <c r="C146" s="12"/>
      <c r="D146" s="12"/>
      <c r="E146" s="12"/>
      <c r="F146" s="12"/>
      <c r="G146" s="12">
        <v>4</v>
      </c>
      <c r="H146" s="12"/>
      <c r="I146" s="12"/>
      <c r="J146" s="12"/>
      <c r="K146" s="12"/>
      <c r="L146" s="12"/>
      <c r="M146" s="19"/>
      <c r="N146" s="12">
        <v>44</v>
      </c>
      <c r="O146" s="12">
        <f t="shared" si="45"/>
        <v>0</v>
      </c>
      <c r="P146" s="12">
        <f t="shared" si="43"/>
        <v>0</v>
      </c>
      <c r="Q146" s="12"/>
      <c r="R146" s="20" t="str">
        <f t="shared" si="46"/>
        <v>0</v>
      </c>
      <c r="S146" s="20">
        <f t="shared" si="47"/>
        <v>30</v>
      </c>
      <c r="T146" s="12">
        <f t="shared" si="48"/>
        <v>0</v>
      </c>
      <c r="U146" s="12">
        <f t="shared" si="49"/>
        <v>0</v>
      </c>
      <c r="V146" s="12">
        <f t="shared" si="50"/>
        <v>0</v>
      </c>
      <c r="W146" s="12">
        <f t="shared" si="51"/>
        <v>0</v>
      </c>
      <c r="X146" s="12">
        <f t="shared" si="52"/>
        <v>0</v>
      </c>
      <c r="Y146" s="20" t="str">
        <f t="shared" si="53"/>
        <v>0</v>
      </c>
      <c r="Z146" s="20" t="str">
        <f t="shared" si="44"/>
        <v>10</v>
      </c>
      <c r="AA146" s="21">
        <v>40</v>
      </c>
      <c r="AB146" s="22">
        <v>137</v>
      </c>
      <c r="AC146" s="12">
        <v>1</v>
      </c>
    </row>
    <row r="147" spans="1:30" s="50" customFormat="1" ht="24" customHeight="1" x14ac:dyDescent="0.3">
      <c r="A147" s="31">
        <v>216</v>
      </c>
      <c r="B147" s="12" t="s">
        <v>151</v>
      </c>
      <c r="C147" s="12"/>
      <c r="D147" s="12"/>
      <c r="E147" s="12"/>
      <c r="F147" s="12"/>
      <c r="G147" s="12">
        <v>4</v>
      </c>
      <c r="H147" s="12"/>
      <c r="I147" s="12"/>
      <c r="J147" s="12"/>
      <c r="K147" s="12"/>
      <c r="L147" s="12"/>
      <c r="M147" s="19"/>
      <c r="N147" s="12">
        <v>41</v>
      </c>
      <c r="O147" s="12">
        <f t="shared" si="45"/>
        <v>0</v>
      </c>
      <c r="P147" s="12">
        <f t="shared" si="43"/>
        <v>0</v>
      </c>
      <c r="Q147" s="12"/>
      <c r="R147" s="20" t="str">
        <f t="shared" si="46"/>
        <v>0</v>
      </c>
      <c r="S147" s="20">
        <f t="shared" si="47"/>
        <v>30</v>
      </c>
      <c r="T147" s="12">
        <f t="shared" si="48"/>
        <v>0</v>
      </c>
      <c r="U147" s="12">
        <f t="shared" si="49"/>
        <v>0</v>
      </c>
      <c r="V147" s="12">
        <f t="shared" si="50"/>
        <v>0</v>
      </c>
      <c r="W147" s="12">
        <f t="shared" si="51"/>
        <v>0</v>
      </c>
      <c r="X147" s="12">
        <f t="shared" si="52"/>
        <v>0</v>
      </c>
      <c r="Y147" s="20" t="str">
        <f t="shared" si="53"/>
        <v>0</v>
      </c>
      <c r="Z147" s="20" t="str">
        <f t="shared" si="44"/>
        <v>10</v>
      </c>
      <c r="AA147" s="21">
        <v>40</v>
      </c>
      <c r="AB147" s="22">
        <v>138</v>
      </c>
      <c r="AC147" s="12">
        <v>1</v>
      </c>
    </row>
    <row r="148" spans="1:30" s="50" customFormat="1" ht="24" customHeight="1" x14ac:dyDescent="0.3">
      <c r="A148" s="31">
        <v>156</v>
      </c>
      <c r="B148" s="10" t="s">
        <v>150</v>
      </c>
      <c r="C148" s="10"/>
      <c r="D148" s="10"/>
      <c r="E148" s="10"/>
      <c r="F148" s="10"/>
      <c r="G148" s="10">
        <v>4</v>
      </c>
      <c r="H148" s="10"/>
      <c r="I148" s="10"/>
      <c r="J148" s="10"/>
      <c r="K148" s="10"/>
      <c r="L148" s="10"/>
      <c r="M148" s="11"/>
      <c r="N148" s="10">
        <v>39</v>
      </c>
      <c r="O148" s="10">
        <f t="shared" si="45"/>
        <v>0</v>
      </c>
      <c r="P148" s="10">
        <f t="shared" si="43"/>
        <v>0</v>
      </c>
      <c r="Q148" s="10"/>
      <c r="R148" s="26" t="str">
        <f t="shared" si="46"/>
        <v>0</v>
      </c>
      <c r="S148" s="26">
        <f t="shared" si="47"/>
        <v>30</v>
      </c>
      <c r="T148" s="10">
        <f t="shared" si="48"/>
        <v>0</v>
      </c>
      <c r="U148" s="10">
        <f t="shared" si="49"/>
        <v>0</v>
      </c>
      <c r="V148" s="10">
        <f t="shared" si="50"/>
        <v>0</v>
      </c>
      <c r="W148" s="10">
        <f t="shared" si="51"/>
        <v>0</v>
      </c>
      <c r="X148" s="10">
        <f t="shared" si="52"/>
        <v>0</v>
      </c>
      <c r="Y148" s="26" t="str">
        <f t="shared" si="53"/>
        <v>0</v>
      </c>
      <c r="Z148" s="26" t="str">
        <f t="shared" si="44"/>
        <v>10</v>
      </c>
      <c r="AA148" s="27">
        <v>40</v>
      </c>
      <c r="AB148" s="22">
        <v>139</v>
      </c>
      <c r="AC148" s="10">
        <v>1</v>
      </c>
      <c r="AD148" s="51"/>
    </row>
    <row r="149" spans="1:30" s="50" customFormat="1" ht="24" customHeight="1" x14ac:dyDescent="0.3">
      <c r="A149" s="31">
        <v>267</v>
      </c>
      <c r="B149" s="10" t="s">
        <v>410</v>
      </c>
      <c r="C149" s="10"/>
      <c r="D149" s="10"/>
      <c r="E149" s="10"/>
      <c r="F149" s="34"/>
      <c r="G149" s="10">
        <v>4</v>
      </c>
      <c r="H149" s="10"/>
      <c r="I149" s="10"/>
      <c r="J149" s="10"/>
      <c r="K149" s="10"/>
      <c r="L149" s="10"/>
      <c r="M149" s="11"/>
      <c r="N149" s="10">
        <v>35</v>
      </c>
      <c r="O149" s="10">
        <v>0</v>
      </c>
      <c r="P149" s="10">
        <v>0</v>
      </c>
      <c r="Q149" s="10"/>
      <c r="R149" s="26">
        <v>0</v>
      </c>
      <c r="S149" s="26">
        <v>30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26">
        <v>0</v>
      </c>
      <c r="Z149" s="26" t="str">
        <f t="shared" si="44"/>
        <v>10</v>
      </c>
      <c r="AA149" s="27">
        <v>40</v>
      </c>
      <c r="AB149" s="22">
        <v>140</v>
      </c>
      <c r="AC149" s="10">
        <v>1</v>
      </c>
      <c r="AD149" s="51"/>
    </row>
    <row r="150" spans="1:30" s="50" customFormat="1" ht="24" customHeight="1" x14ac:dyDescent="0.3">
      <c r="A150" s="31">
        <v>22</v>
      </c>
      <c r="B150" s="10" t="s">
        <v>45</v>
      </c>
      <c r="C150" s="10"/>
      <c r="D150" s="10"/>
      <c r="E150" s="10"/>
      <c r="F150" s="10"/>
      <c r="G150" s="10">
        <v>4</v>
      </c>
      <c r="H150" s="10"/>
      <c r="I150" s="10"/>
      <c r="J150" s="10"/>
      <c r="K150" s="10"/>
      <c r="L150" s="10"/>
      <c r="M150" s="11"/>
      <c r="N150" s="10">
        <v>33</v>
      </c>
      <c r="O150" s="10">
        <f t="shared" si="45"/>
        <v>0</v>
      </c>
      <c r="P150" s="10">
        <f t="shared" si="43"/>
        <v>0</v>
      </c>
      <c r="Q150" s="10"/>
      <c r="R150" s="26" t="str">
        <f t="shared" si="46"/>
        <v>0</v>
      </c>
      <c r="S150" s="26">
        <f t="shared" si="47"/>
        <v>30</v>
      </c>
      <c r="T150" s="10">
        <f t="shared" si="48"/>
        <v>0</v>
      </c>
      <c r="U150" s="10">
        <f t="shared" si="49"/>
        <v>0</v>
      </c>
      <c r="V150" s="10">
        <f t="shared" si="50"/>
        <v>0</v>
      </c>
      <c r="W150" s="10">
        <f t="shared" si="51"/>
        <v>0</v>
      </c>
      <c r="X150" s="10">
        <f t="shared" si="52"/>
        <v>0</v>
      </c>
      <c r="Y150" s="26" t="str">
        <f t="shared" si="53"/>
        <v>0</v>
      </c>
      <c r="Z150" s="26" t="str">
        <f t="shared" si="44"/>
        <v>10</v>
      </c>
      <c r="AA150" s="27">
        <v>40</v>
      </c>
      <c r="AB150" s="22">
        <v>141</v>
      </c>
      <c r="AC150" s="10">
        <v>1</v>
      </c>
      <c r="AD150" s="51"/>
    </row>
    <row r="151" spans="1:30" s="50" customFormat="1" ht="24" customHeight="1" x14ac:dyDescent="0.3">
      <c r="A151" s="31">
        <v>297</v>
      </c>
      <c r="B151" s="10" t="s">
        <v>294</v>
      </c>
      <c r="C151" s="10"/>
      <c r="D151" s="10"/>
      <c r="E151" s="10"/>
      <c r="F151" s="10"/>
      <c r="G151" s="10">
        <v>4</v>
      </c>
      <c r="H151" s="10"/>
      <c r="I151" s="10"/>
      <c r="J151" s="10"/>
      <c r="K151" s="10"/>
      <c r="L151" s="10"/>
      <c r="M151" s="11"/>
      <c r="N151" s="10">
        <v>27</v>
      </c>
      <c r="O151" s="10">
        <f t="shared" si="45"/>
        <v>0</v>
      </c>
      <c r="P151" s="10">
        <f t="shared" si="43"/>
        <v>0</v>
      </c>
      <c r="Q151" s="10"/>
      <c r="R151" s="26" t="str">
        <f t="shared" si="46"/>
        <v>0</v>
      </c>
      <c r="S151" s="26">
        <f t="shared" si="47"/>
        <v>30</v>
      </c>
      <c r="T151" s="10">
        <f t="shared" si="48"/>
        <v>0</v>
      </c>
      <c r="U151" s="10">
        <f t="shared" si="49"/>
        <v>0</v>
      </c>
      <c r="V151" s="10">
        <f t="shared" si="50"/>
        <v>0</v>
      </c>
      <c r="W151" s="10">
        <f t="shared" si="51"/>
        <v>0</v>
      </c>
      <c r="X151" s="10">
        <f t="shared" si="52"/>
        <v>0</v>
      </c>
      <c r="Y151" s="26" t="str">
        <f t="shared" si="53"/>
        <v>0</v>
      </c>
      <c r="Z151" s="26" t="str">
        <f t="shared" si="44"/>
        <v>10</v>
      </c>
      <c r="AA151" s="27">
        <v>40</v>
      </c>
      <c r="AB151" s="22">
        <v>142</v>
      </c>
      <c r="AC151" s="10">
        <v>1</v>
      </c>
      <c r="AD151" s="51"/>
    </row>
    <row r="152" spans="1:30" s="50" customFormat="1" ht="24" customHeight="1" x14ac:dyDescent="0.3">
      <c r="A152" s="31">
        <v>365</v>
      </c>
      <c r="B152" s="10" t="s">
        <v>428</v>
      </c>
      <c r="C152" s="10"/>
      <c r="D152" s="10"/>
      <c r="E152" s="10"/>
      <c r="F152" s="10"/>
      <c r="G152" s="10">
        <v>4</v>
      </c>
      <c r="H152" s="10"/>
      <c r="I152" s="10"/>
      <c r="J152" s="10"/>
      <c r="K152" s="10"/>
      <c r="L152" s="10"/>
      <c r="M152" s="11"/>
      <c r="N152" s="10">
        <v>24</v>
      </c>
      <c r="O152" s="10">
        <f t="shared" si="45"/>
        <v>0</v>
      </c>
      <c r="P152" s="10">
        <f t="shared" si="43"/>
        <v>0</v>
      </c>
      <c r="Q152" s="10"/>
      <c r="R152" s="26" t="str">
        <f t="shared" si="46"/>
        <v>0</v>
      </c>
      <c r="S152" s="26">
        <f t="shared" si="47"/>
        <v>30</v>
      </c>
      <c r="T152" s="10">
        <f t="shared" si="48"/>
        <v>0</v>
      </c>
      <c r="U152" s="10">
        <f t="shared" si="49"/>
        <v>0</v>
      </c>
      <c r="V152" s="10">
        <f t="shared" si="50"/>
        <v>0</v>
      </c>
      <c r="W152" s="10">
        <f t="shared" si="51"/>
        <v>0</v>
      </c>
      <c r="X152" s="10">
        <f t="shared" si="52"/>
        <v>0</v>
      </c>
      <c r="Y152" s="26" t="str">
        <f t="shared" si="53"/>
        <v>0</v>
      </c>
      <c r="Z152" s="26" t="str">
        <f t="shared" si="44"/>
        <v>10</v>
      </c>
      <c r="AA152" s="27">
        <v>40</v>
      </c>
      <c r="AB152" s="22">
        <v>143</v>
      </c>
      <c r="AC152" s="10">
        <v>1</v>
      </c>
      <c r="AD152" s="51"/>
    </row>
    <row r="153" spans="1:30" s="50" customFormat="1" ht="24" customHeight="1" x14ac:dyDescent="0.3">
      <c r="A153" s="10">
        <v>124</v>
      </c>
      <c r="B153" s="10" t="s">
        <v>277</v>
      </c>
      <c r="C153" s="10"/>
      <c r="D153" s="10"/>
      <c r="E153" s="10"/>
      <c r="F153" s="10"/>
      <c r="G153" s="10"/>
      <c r="H153" s="10">
        <v>3</v>
      </c>
      <c r="I153" s="10"/>
      <c r="J153" s="10">
        <v>1</v>
      </c>
      <c r="K153" s="10"/>
      <c r="L153" s="10"/>
      <c r="M153" s="11"/>
      <c r="N153" s="10">
        <v>54</v>
      </c>
      <c r="O153" s="10">
        <f t="shared" si="45"/>
        <v>0</v>
      </c>
      <c r="P153" s="10">
        <f t="shared" si="43"/>
        <v>0</v>
      </c>
      <c r="Q153" s="10"/>
      <c r="R153" s="26" t="str">
        <f t="shared" si="46"/>
        <v>0</v>
      </c>
      <c r="S153" s="26" t="str">
        <f t="shared" si="47"/>
        <v>0</v>
      </c>
      <c r="T153" s="10">
        <f t="shared" si="48"/>
        <v>15</v>
      </c>
      <c r="U153" s="10">
        <f t="shared" si="49"/>
        <v>0</v>
      </c>
      <c r="V153" s="10">
        <f t="shared" si="50"/>
        <v>5</v>
      </c>
      <c r="W153" s="10">
        <f t="shared" si="51"/>
        <v>0</v>
      </c>
      <c r="X153" s="10">
        <f t="shared" si="52"/>
        <v>0</v>
      </c>
      <c r="Y153" s="26" t="str">
        <f t="shared" si="53"/>
        <v>0</v>
      </c>
      <c r="Z153" s="26" t="str">
        <f t="shared" si="44"/>
        <v>20</v>
      </c>
      <c r="AA153" s="27">
        <v>40</v>
      </c>
      <c r="AB153" s="22">
        <v>144</v>
      </c>
      <c r="AC153" s="10">
        <v>1</v>
      </c>
      <c r="AD153" s="51"/>
    </row>
    <row r="154" spans="1:30" s="50" customFormat="1" ht="24" customHeight="1" x14ac:dyDescent="0.3">
      <c r="A154" s="10">
        <v>162</v>
      </c>
      <c r="B154" s="10" t="s">
        <v>363</v>
      </c>
      <c r="C154" s="10"/>
      <c r="D154" s="10"/>
      <c r="E154" s="10"/>
      <c r="F154" s="10"/>
      <c r="G154" s="10"/>
      <c r="H154" s="10">
        <v>3</v>
      </c>
      <c r="I154" s="10"/>
      <c r="J154" s="10">
        <v>1</v>
      </c>
      <c r="K154" s="10"/>
      <c r="L154" s="10"/>
      <c r="M154" s="11"/>
      <c r="N154" s="10">
        <v>52</v>
      </c>
      <c r="O154" s="10">
        <f t="shared" si="45"/>
        <v>0</v>
      </c>
      <c r="P154" s="10">
        <f t="shared" si="43"/>
        <v>0</v>
      </c>
      <c r="Q154" s="10"/>
      <c r="R154" s="26" t="str">
        <f t="shared" si="46"/>
        <v>0</v>
      </c>
      <c r="S154" s="26" t="str">
        <f t="shared" si="47"/>
        <v>0</v>
      </c>
      <c r="T154" s="10">
        <f t="shared" si="48"/>
        <v>15</v>
      </c>
      <c r="U154" s="10">
        <f t="shared" si="49"/>
        <v>0</v>
      </c>
      <c r="V154" s="10">
        <f t="shared" si="50"/>
        <v>5</v>
      </c>
      <c r="W154" s="10">
        <f t="shared" si="51"/>
        <v>0</v>
      </c>
      <c r="X154" s="10">
        <f t="shared" si="52"/>
        <v>0</v>
      </c>
      <c r="Y154" s="26" t="str">
        <f t="shared" si="53"/>
        <v>0</v>
      </c>
      <c r="Z154" s="26" t="str">
        <f t="shared" si="44"/>
        <v>20</v>
      </c>
      <c r="AA154" s="27">
        <v>40</v>
      </c>
      <c r="AB154" s="22">
        <v>145</v>
      </c>
      <c r="AC154" s="10">
        <v>1</v>
      </c>
      <c r="AD154" s="51"/>
    </row>
    <row r="155" spans="1:30" s="50" customFormat="1" ht="24" customHeight="1" x14ac:dyDescent="0.3">
      <c r="A155" s="10">
        <v>33</v>
      </c>
      <c r="B155" s="10" t="s">
        <v>436</v>
      </c>
      <c r="C155" s="10"/>
      <c r="D155" s="10"/>
      <c r="E155" s="10"/>
      <c r="F155" s="10"/>
      <c r="G155" s="10"/>
      <c r="H155" s="10"/>
      <c r="I155" s="10"/>
      <c r="J155" s="10">
        <v>4</v>
      </c>
      <c r="K155" s="10"/>
      <c r="L155" s="10"/>
      <c r="M155" s="11"/>
      <c r="N155" s="10">
        <v>39</v>
      </c>
      <c r="O155" s="10">
        <f t="shared" si="45"/>
        <v>0</v>
      </c>
      <c r="P155" s="10">
        <f t="shared" si="43"/>
        <v>0</v>
      </c>
      <c r="Q155" s="10"/>
      <c r="R155" s="26" t="str">
        <f t="shared" si="46"/>
        <v>0</v>
      </c>
      <c r="S155" s="26" t="str">
        <f t="shared" si="47"/>
        <v>0</v>
      </c>
      <c r="T155" s="10">
        <f t="shared" si="48"/>
        <v>0</v>
      </c>
      <c r="U155" s="10">
        <f t="shared" si="49"/>
        <v>0</v>
      </c>
      <c r="V155" s="10">
        <f t="shared" si="50"/>
        <v>30</v>
      </c>
      <c r="W155" s="10">
        <f t="shared" si="51"/>
        <v>0</v>
      </c>
      <c r="X155" s="10">
        <f t="shared" si="52"/>
        <v>0</v>
      </c>
      <c r="Y155" s="26" t="str">
        <f t="shared" si="53"/>
        <v>0</v>
      </c>
      <c r="Z155" s="26" t="str">
        <f t="shared" si="44"/>
        <v>10</v>
      </c>
      <c r="AA155" s="27">
        <v>40</v>
      </c>
      <c r="AB155" s="22">
        <v>146</v>
      </c>
      <c r="AC155" s="10">
        <v>2</v>
      </c>
      <c r="AD155" s="51"/>
    </row>
    <row r="156" spans="1:30" s="52" customFormat="1" ht="24" customHeight="1" x14ac:dyDescent="0.3">
      <c r="A156" s="31">
        <v>190</v>
      </c>
      <c r="B156" s="10" t="s">
        <v>193</v>
      </c>
      <c r="C156" s="10"/>
      <c r="D156" s="10"/>
      <c r="E156" s="10"/>
      <c r="F156" s="10"/>
      <c r="G156" s="10"/>
      <c r="H156" s="10"/>
      <c r="I156" s="10"/>
      <c r="J156" s="10">
        <v>2</v>
      </c>
      <c r="K156" s="10">
        <v>2</v>
      </c>
      <c r="L156" s="10"/>
      <c r="M156" s="11"/>
      <c r="N156" s="10">
        <v>48</v>
      </c>
      <c r="O156" s="10">
        <f t="shared" si="45"/>
        <v>0</v>
      </c>
      <c r="P156" s="10">
        <f t="shared" si="43"/>
        <v>0</v>
      </c>
      <c r="Q156" s="10"/>
      <c r="R156" s="26" t="str">
        <f t="shared" si="46"/>
        <v>0</v>
      </c>
      <c r="S156" s="26" t="str">
        <f t="shared" si="47"/>
        <v>0</v>
      </c>
      <c r="T156" s="10">
        <f t="shared" si="48"/>
        <v>0</v>
      </c>
      <c r="U156" s="10">
        <f t="shared" si="49"/>
        <v>0</v>
      </c>
      <c r="V156" s="10">
        <f t="shared" si="50"/>
        <v>10</v>
      </c>
      <c r="W156" s="10">
        <f t="shared" si="51"/>
        <v>20</v>
      </c>
      <c r="X156" s="10">
        <f t="shared" si="52"/>
        <v>0</v>
      </c>
      <c r="Y156" s="26" t="str">
        <f t="shared" si="53"/>
        <v>0</v>
      </c>
      <c r="Z156" s="26" t="str">
        <f t="shared" si="44"/>
        <v>10</v>
      </c>
      <c r="AA156" s="27">
        <v>40</v>
      </c>
      <c r="AB156" s="22">
        <v>147</v>
      </c>
      <c r="AC156" s="10">
        <v>1</v>
      </c>
      <c r="AD156" s="51"/>
    </row>
    <row r="157" spans="1:30" s="50" customFormat="1" ht="24" customHeight="1" x14ac:dyDescent="0.3">
      <c r="A157" s="31">
        <v>305</v>
      </c>
      <c r="B157" s="10" t="s">
        <v>169</v>
      </c>
      <c r="C157" s="10"/>
      <c r="D157" s="10"/>
      <c r="E157" s="10"/>
      <c r="F157" s="10"/>
      <c r="G157" s="10"/>
      <c r="H157" s="10"/>
      <c r="I157" s="10"/>
      <c r="J157" s="10">
        <v>2</v>
      </c>
      <c r="K157" s="10">
        <v>2</v>
      </c>
      <c r="L157" s="10"/>
      <c r="M157" s="11"/>
      <c r="N157" s="10">
        <v>44</v>
      </c>
      <c r="O157" s="10">
        <f t="shared" si="45"/>
        <v>0</v>
      </c>
      <c r="P157" s="10">
        <f t="shared" si="43"/>
        <v>0</v>
      </c>
      <c r="Q157" s="10"/>
      <c r="R157" s="26" t="str">
        <f t="shared" si="46"/>
        <v>0</v>
      </c>
      <c r="S157" s="26" t="str">
        <f t="shared" si="47"/>
        <v>0</v>
      </c>
      <c r="T157" s="10">
        <f t="shared" si="48"/>
        <v>0</v>
      </c>
      <c r="U157" s="10">
        <f t="shared" si="49"/>
        <v>0</v>
      </c>
      <c r="V157" s="10">
        <f t="shared" si="50"/>
        <v>10</v>
      </c>
      <c r="W157" s="10">
        <f t="shared" si="51"/>
        <v>20</v>
      </c>
      <c r="X157" s="10">
        <f t="shared" si="52"/>
        <v>0</v>
      </c>
      <c r="Y157" s="26" t="str">
        <f t="shared" si="53"/>
        <v>0</v>
      </c>
      <c r="Z157" s="26" t="str">
        <f t="shared" si="44"/>
        <v>10</v>
      </c>
      <c r="AA157" s="27">
        <v>40</v>
      </c>
      <c r="AB157" s="22">
        <v>148</v>
      </c>
      <c r="AC157" s="10">
        <v>1</v>
      </c>
      <c r="AD157" s="51"/>
    </row>
    <row r="158" spans="1:30" s="50" customFormat="1" ht="24" customHeight="1" x14ac:dyDescent="0.3">
      <c r="A158" s="31">
        <v>127</v>
      </c>
      <c r="B158" s="10" t="s">
        <v>278</v>
      </c>
      <c r="C158" s="10"/>
      <c r="D158" s="10"/>
      <c r="E158" s="10"/>
      <c r="F158" s="10"/>
      <c r="G158" s="10"/>
      <c r="H158" s="10"/>
      <c r="I158" s="10"/>
      <c r="J158" s="10">
        <v>2</v>
      </c>
      <c r="K158" s="10">
        <v>2</v>
      </c>
      <c r="L158" s="10"/>
      <c r="M158" s="11"/>
      <c r="N158" s="10">
        <v>31</v>
      </c>
      <c r="O158" s="10">
        <f t="shared" si="45"/>
        <v>0</v>
      </c>
      <c r="P158" s="10">
        <f t="shared" si="43"/>
        <v>0</v>
      </c>
      <c r="Q158" s="10"/>
      <c r="R158" s="26" t="str">
        <f t="shared" si="46"/>
        <v>0</v>
      </c>
      <c r="S158" s="26" t="str">
        <f t="shared" si="47"/>
        <v>0</v>
      </c>
      <c r="T158" s="10">
        <f t="shared" si="48"/>
        <v>0</v>
      </c>
      <c r="U158" s="10">
        <f t="shared" si="49"/>
        <v>0</v>
      </c>
      <c r="V158" s="10">
        <f t="shared" si="50"/>
        <v>10</v>
      </c>
      <c r="W158" s="10">
        <f t="shared" si="51"/>
        <v>20</v>
      </c>
      <c r="X158" s="10">
        <f t="shared" si="52"/>
        <v>0</v>
      </c>
      <c r="Y158" s="26" t="str">
        <f t="shared" si="53"/>
        <v>0</v>
      </c>
      <c r="Z158" s="26" t="str">
        <f t="shared" si="44"/>
        <v>10</v>
      </c>
      <c r="AA158" s="27">
        <v>40</v>
      </c>
      <c r="AB158" s="22">
        <v>149</v>
      </c>
      <c r="AC158" s="10">
        <v>1</v>
      </c>
      <c r="AD158" s="51"/>
    </row>
    <row r="159" spans="1:30" s="50" customFormat="1" ht="24" customHeight="1" x14ac:dyDescent="0.3">
      <c r="A159" s="31">
        <v>74</v>
      </c>
      <c r="B159" s="10" t="s">
        <v>322</v>
      </c>
      <c r="C159" s="10"/>
      <c r="D159" s="10"/>
      <c r="E159" s="10"/>
      <c r="F159" s="10"/>
      <c r="G159" s="10"/>
      <c r="H159" s="10"/>
      <c r="I159" s="10"/>
      <c r="J159" s="10">
        <v>1</v>
      </c>
      <c r="K159" s="10">
        <v>1</v>
      </c>
      <c r="L159" s="10"/>
      <c r="M159" s="11">
        <v>0.67</v>
      </c>
      <c r="N159" s="10">
        <v>45</v>
      </c>
      <c r="O159" s="10">
        <f t="shared" si="45"/>
        <v>0</v>
      </c>
      <c r="P159" s="10">
        <f t="shared" si="43"/>
        <v>0</v>
      </c>
      <c r="Q159" s="10"/>
      <c r="R159" s="26" t="str">
        <f t="shared" si="46"/>
        <v>0</v>
      </c>
      <c r="S159" s="26" t="str">
        <f t="shared" si="47"/>
        <v>0</v>
      </c>
      <c r="T159" s="10">
        <f t="shared" si="48"/>
        <v>0</v>
      </c>
      <c r="U159" s="10">
        <f t="shared" si="49"/>
        <v>0</v>
      </c>
      <c r="V159" s="10">
        <f t="shared" si="50"/>
        <v>5</v>
      </c>
      <c r="W159" s="10">
        <f t="shared" si="51"/>
        <v>10</v>
      </c>
      <c r="X159" s="10">
        <f t="shared" si="52"/>
        <v>0</v>
      </c>
      <c r="Y159" s="26" t="str">
        <f t="shared" si="53"/>
        <v>15</v>
      </c>
      <c r="Z159" s="26" t="str">
        <f t="shared" si="44"/>
        <v>10</v>
      </c>
      <c r="AA159" s="27">
        <v>40</v>
      </c>
      <c r="AB159" s="22">
        <v>150</v>
      </c>
      <c r="AC159" s="10">
        <v>2</v>
      </c>
      <c r="AD159" s="51"/>
    </row>
    <row r="160" spans="1:30" s="50" customFormat="1" ht="24" customHeight="1" x14ac:dyDescent="0.3">
      <c r="A160" s="31">
        <v>331</v>
      </c>
      <c r="B160" s="10" t="s">
        <v>124</v>
      </c>
      <c r="C160" s="10"/>
      <c r="D160" s="10"/>
      <c r="E160" s="10"/>
      <c r="F160" s="10"/>
      <c r="G160" s="10"/>
      <c r="H160" s="10"/>
      <c r="I160" s="10"/>
      <c r="J160" s="10"/>
      <c r="K160" s="10">
        <v>2</v>
      </c>
      <c r="L160" s="10"/>
      <c r="M160" s="11"/>
      <c r="N160" s="10">
        <v>53</v>
      </c>
      <c r="O160" s="10">
        <f t="shared" ref="O160:O194" si="64">$C160*17</f>
        <v>0</v>
      </c>
      <c r="P160" s="10">
        <f t="shared" ref="P160:P194" si="65">IF($D160&gt;=17,$C160*17,$D160*$C160)</f>
        <v>0</v>
      </c>
      <c r="Q160" s="10"/>
      <c r="R160" s="26" t="str">
        <f t="shared" ref="R160:R194" si="66">IF($F160&gt;3,20+($F160-3)*10,IF($F160=0,"0",IF($F160&lt;=3,"20","0")))</f>
        <v>0</v>
      </c>
      <c r="S160" s="26" t="str">
        <f t="shared" ref="S160:S194" si="67">IF($G160&gt;3,20+($G160-3)*10,IF($G160=0,"0",IF($G160&lt;=3,"20","0")))</f>
        <v>0</v>
      </c>
      <c r="T160" s="10">
        <f t="shared" ref="T160:T194" si="68">IF($H160&gt;=3,15,0)</f>
        <v>0</v>
      </c>
      <c r="U160" s="10">
        <f t="shared" ref="U160:U194" si="69">IF($I160&gt;=3,15,0)</f>
        <v>0</v>
      </c>
      <c r="V160" s="10">
        <f t="shared" ref="V160:V194" si="70">IF($J160&lt;=2,$J160*5,($J160-2)*10 + (2*5))</f>
        <v>0</v>
      </c>
      <c r="W160" s="10">
        <f t="shared" ref="W160:W194" si="71">$K160*10</f>
        <v>20</v>
      </c>
      <c r="X160" s="10">
        <f t="shared" ref="X160:X194" si="72">$L160*10</f>
        <v>0</v>
      </c>
      <c r="Y160" s="26" t="str">
        <f t="shared" ref="Y160:Y194" si="73">IF($M160&lt;50%,"0",IF($M160&lt;60%,"10",IF($M160&lt;67%,"12",IF($M160&lt;70%,"15","17"))))</f>
        <v>0</v>
      </c>
      <c r="Z160" s="26" t="str">
        <f t="shared" si="44"/>
        <v>20</v>
      </c>
      <c r="AA160" s="27">
        <v>40</v>
      </c>
      <c r="AB160" s="22">
        <v>151</v>
      </c>
      <c r="AC160" s="10">
        <v>1</v>
      </c>
      <c r="AD160" s="51"/>
    </row>
    <row r="161" spans="1:30" s="50" customFormat="1" ht="24" customHeight="1" x14ac:dyDescent="0.3">
      <c r="A161" s="31">
        <v>38</v>
      </c>
      <c r="B161" s="10" t="s">
        <v>47</v>
      </c>
      <c r="C161" s="10"/>
      <c r="D161" s="10"/>
      <c r="E161" s="10"/>
      <c r="F161" s="10"/>
      <c r="G161" s="10"/>
      <c r="H161" s="10"/>
      <c r="I161" s="10"/>
      <c r="J161" s="10">
        <v>2</v>
      </c>
      <c r="K161" s="10"/>
      <c r="L161" s="10"/>
      <c r="M161" s="11">
        <v>0.82</v>
      </c>
      <c r="N161" s="10">
        <v>45</v>
      </c>
      <c r="O161" s="10">
        <f t="shared" si="64"/>
        <v>0</v>
      </c>
      <c r="P161" s="10">
        <f t="shared" si="65"/>
        <v>0</v>
      </c>
      <c r="Q161" s="10"/>
      <c r="R161" s="26" t="str">
        <f t="shared" si="66"/>
        <v>0</v>
      </c>
      <c r="S161" s="26" t="str">
        <f t="shared" si="67"/>
        <v>0</v>
      </c>
      <c r="T161" s="10">
        <f t="shared" si="68"/>
        <v>0</v>
      </c>
      <c r="U161" s="10">
        <f t="shared" si="69"/>
        <v>0</v>
      </c>
      <c r="V161" s="10">
        <f t="shared" si="70"/>
        <v>10</v>
      </c>
      <c r="W161" s="10">
        <f t="shared" si="71"/>
        <v>0</v>
      </c>
      <c r="X161" s="10">
        <f t="shared" si="72"/>
        <v>0</v>
      </c>
      <c r="Y161" s="26" t="str">
        <f t="shared" si="73"/>
        <v>17</v>
      </c>
      <c r="Z161" s="26" t="str">
        <f t="shared" si="44"/>
        <v>10</v>
      </c>
      <c r="AA161" s="27">
        <v>37</v>
      </c>
      <c r="AB161" s="22">
        <v>152</v>
      </c>
      <c r="AC161" s="10">
        <v>1</v>
      </c>
      <c r="AD161" s="51"/>
    </row>
    <row r="162" spans="1:30" s="50" customFormat="1" ht="24" customHeight="1" x14ac:dyDescent="0.3">
      <c r="A162" s="31">
        <v>59</v>
      </c>
      <c r="B162" s="10" t="s">
        <v>182</v>
      </c>
      <c r="C162" s="10"/>
      <c r="D162" s="10"/>
      <c r="E162" s="10"/>
      <c r="F162" s="10"/>
      <c r="G162" s="10"/>
      <c r="H162" s="10"/>
      <c r="I162" s="10"/>
      <c r="J162" s="10">
        <v>2</v>
      </c>
      <c r="K162" s="10"/>
      <c r="L162" s="10"/>
      <c r="M162" s="11">
        <v>0.8</v>
      </c>
      <c r="N162" s="10">
        <v>46</v>
      </c>
      <c r="O162" s="10">
        <f t="shared" si="64"/>
        <v>0</v>
      </c>
      <c r="P162" s="10">
        <f t="shared" si="65"/>
        <v>0</v>
      </c>
      <c r="Q162" s="10"/>
      <c r="R162" s="26" t="str">
        <f t="shared" si="66"/>
        <v>0</v>
      </c>
      <c r="S162" s="26" t="str">
        <f t="shared" si="67"/>
        <v>0</v>
      </c>
      <c r="T162" s="10">
        <f t="shared" si="68"/>
        <v>0</v>
      </c>
      <c r="U162" s="10">
        <f t="shared" si="69"/>
        <v>0</v>
      </c>
      <c r="V162" s="10">
        <f t="shared" si="70"/>
        <v>10</v>
      </c>
      <c r="W162" s="10">
        <f t="shared" si="71"/>
        <v>0</v>
      </c>
      <c r="X162" s="10">
        <f t="shared" si="72"/>
        <v>0</v>
      </c>
      <c r="Y162" s="26" t="str">
        <f t="shared" si="73"/>
        <v>17</v>
      </c>
      <c r="Z162" s="26" t="str">
        <f t="shared" ref="Z162:Z194" si="74">IF($N162=0,"0",IF($N162&lt;=50,"10","20"))</f>
        <v>10</v>
      </c>
      <c r="AA162" s="27">
        <v>37</v>
      </c>
      <c r="AB162" s="22">
        <v>153</v>
      </c>
      <c r="AC162" s="10">
        <v>1</v>
      </c>
      <c r="AD162" s="51"/>
    </row>
    <row r="163" spans="1:30" s="50" customFormat="1" ht="24" customHeight="1" x14ac:dyDescent="0.3">
      <c r="A163" s="31">
        <v>155</v>
      </c>
      <c r="B163" s="10" t="s">
        <v>303</v>
      </c>
      <c r="C163" s="10"/>
      <c r="D163" s="10"/>
      <c r="E163" s="10"/>
      <c r="F163" s="10"/>
      <c r="G163" s="10"/>
      <c r="H163" s="10"/>
      <c r="I163" s="10"/>
      <c r="J163" s="10">
        <v>2</v>
      </c>
      <c r="K163" s="10"/>
      <c r="L163" s="10"/>
      <c r="M163" s="11">
        <v>0.75</v>
      </c>
      <c r="N163" s="10">
        <v>48</v>
      </c>
      <c r="O163" s="10">
        <f t="shared" si="64"/>
        <v>0</v>
      </c>
      <c r="P163" s="10">
        <f t="shared" si="65"/>
        <v>0</v>
      </c>
      <c r="Q163" s="10"/>
      <c r="R163" s="26" t="str">
        <f t="shared" si="66"/>
        <v>0</v>
      </c>
      <c r="S163" s="26" t="str">
        <f t="shared" si="67"/>
        <v>0</v>
      </c>
      <c r="T163" s="10">
        <f t="shared" si="68"/>
        <v>0</v>
      </c>
      <c r="U163" s="10">
        <f t="shared" si="69"/>
        <v>0</v>
      </c>
      <c r="V163" s="10">
        <f t="shared" si="70"/>
        <v>10</v>
      </c>
      <c r="W163" s="10">
        <f t="shared" si="71"/>
        <v>0</v>
      </c>
      <c r="X163" s="10">
        <f t="shared" si="72"/>
        <v>0</v>
      </c>
      <c r="Y163" s="26" t="str">
        <f t="shared" si="73"/>
        <v>17</v>
      </c>
      <c r="Z163" s="26" t="str">
        <f t="shared" si="74"/>
        <v>10</v>
      </c>
      <c r="AA163" s="27">
        <v>37</v>
      </c>
      <c r="AB163" s="22">
        <v>154</v>
      </c>
      <c r="AC163" s="10">
        <v>1</v>
      </c>
      <c r="AD163" s="51"/>
    </row>
    <row r="164" spans="1:30" s="52" customFormat="1" ht="24" customHeight="1" x14ac:dyDescent="0.3">
      <c r="A164" s="31">
        <v>314</v>
      </c>
      <c r="B164" s="10" t="s">
        <v>224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1">
        <v>1</v>
      </c>
      <c r="N164" s="10">
        <v>56</v>
      </c>
      <c r="O164" s="10">
        <f t="shared" si="64"/>
        <v>0</v>
      </c>
      <c r="P164" s="10">
        <f t="shared" si="65"/>
        <v>0</v>
      </c>
      <c r="Q164" s="10"/>
      <c r="R164" s="26" t="str">
        <f t="shared" si="66"/>
        <v>0</v>
      </c>
      <c r="S164" s="26" t="str">
        <f t="shared" si="67"/>
        <v>0</v>
      </c>
      <c r="T164" s="10">
        <f t="shared" si="68"/>
        <v>0</v>
      </c>
      <c r="U164" s="10">
        <f t="shared" si="69"/>
        <v>0</v>
      </c>
      <c r="V164" s="10">
        <f t="shared" si="70"/>
        <v>0</v>
      </c>
      <c r="W164" s="10">
        <f t="shared" si="71"/>
        <v>0</v>
      </c>
      <c r="X164" s="10">
        <f t="shared" si="72"/>
        <v>0</v>
      </c>
      <c r="Y164" s="26" t="str">
        <f t="shared" si="73"/>
        <v>17</v>
      </c>
      <c r="Z164" s="26" t="str">
        <f t="shared" si="74"/>
        <v>20</v>
      </c>
      <c r="AA164" s="27">
        <v>37</v>
      </c>
      <c r="AB164" s="22">
        <v>155</v>
      </c>
      <c r="AC164" s="10">
        <v>1</v>
      </c>
    </row>
    <row r="165" spans="1:30" s="50" customFormat="1" ht="24" customHeight="1" x14ac:dyDescent="0.3">
      <c r="A165" s="31">
        <v>270</v>
      </c>
      <c r="B165" s="12" t="s">
        <v>306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9">
        <v>0.85</v>
      </c>
      <c r="N165" s="12">
        <v>56</v>
      </c>
      <c r="O165" s="12">
        <f t="shared" si="64"/>
        <v>0</v>
      </c>
      <c r="P165" s="12">
        <f t="shared" si="65"/>
        <v>0</v>
      </c>
      <c r="Q165" s="12"/>
      <c r="R165" s="20" t="str">
        <f t="shared" si="66"/>
        <v>0</v>
      </c>
      <c r="S165" s="20" t="str">
        <f t="shared" si="67"/>
        <v>0</v>
      </c>
      <c r="T165" s="12">
        <f t="shared" si="68"/>
        <v>0</v>
      </c>
      <c r="U165" s="12">
        <f t="shared" si="69"/>
        <v>0</v>
      </c>
      <c r="V165" s="12">
        <f t="shared" si="70"/>
        <v>0</v>
      </c>
      <c r="W165" s="12">
        <f t="shared" si="71"/>
        <v>0</v>
      </c>
      <c r="X165" s="12">
        <f t="shared" si="72"/>
        <v>0</v>
      </c>
      <c r="Y165" s="20" t="str">
        <f t="shared" si="73"/>
        <v>17</v>
      </c>
      <c r="Z165" s="20" t="str">
        <f t="shared" si="74"/>
        <v>20</v>
      </c>
      <c r="AA165" s="21">
        <v>37</v>
      </c>
      <c r="AB165" s="22">
        <v>156</v>
      </c>
      <c r="AC165" s="12">
        <v>1</v>
      </c>
    </row>
    <row r="166" spans="1:30" s="50" customFormat="1" ht="24" customHeight="1" x14ac:dyDescent="0.3">
      <c r="A166" s="31">
        <v>8</v>
      </c>
      <c r="B166" s="10" t="s">
        <v>148</v>
      </c>
      <c r="C166" s="10"/>
      <c r="D166" s="10"/>
      <c r="E166" s="10"/>
      <c r="F166" s="10"/>
      <c r="G166" s="10"/>
      <c r="H166" s="10">
        <v>3</v>
      </c>
      <c r="I166" s="10"/>
      <c r="J166" s="10">
        <v>2</v>
      </c>
      <c r="K166" s="10"/>
      <c r="L166" s="10"/>
      <c r="M166" s="11"/>
      <c r="N166" s="10">
        <v>48</v>
      </c>
      <c r="O166" s="10">
        <f t="shared" si="64"/>
        <v>0</v>
      </c>
      <c r="P166" s="10">
        <f t="shared" si="65"/>
        <v>0</v>
      </c>
      <c r="Q166" s="10"/>
      <c r="R166" s="26" t="str">
        <f t="shared" si="66"/>
        <v>0</v>
      </c>
      <c r="S166" s="26" t="str">
        <f t="shared" si="67"/>
        <v>0</v>
      </c>
      <c r="T166" s="10">
        <f t="shared" si="68"/>
        <v>15</v>
      </c>
      <c r="U166" s="10">
        <f t="shared" si="69"/>
        <v>0</v>
      </c>
      <c r="V166" s="10">
        <f t="shared" si="70"/>
        <v>10</v>
      </c>
      <c r="W166" s="10">
        <f t="shared" si="71"/>
        <v>0</v>
      </c>
      <c r="X166" s="10">
        <f t="shared" si="72"/>
        <v>0</v>
      </c>
      <c r="Y166" s="26" t="str">
        <f t="shared" si="73"/>
        <v>0</v>
      </c>
      <c r="Z166" s="26" t="str">
        <f t="shared" si="74"/>
        <v>10</v>
      </c>
      <c r="AA166" s="27">
        <v>35</v>
      </c>
      <c r="AB166" s="22">
        <v>157</v>
      </c>
      <c r="AC166" s="10">
        <v>1</v>
      </c>
    </row>
    <row r="167" spans="1:30" s="50" customFormat="1" ht="24" customHeight="1" x14ac:dyDescent="0.3">
      <c r="A167" s="10">
        <v>205</v>
      </c>
      <c r="B167" s="10" t="s">
        <v>325</v>
      </c>
      <c r="C167" s="10"/>
      <c r="D167" s="10"/>
      <c r="E167" s="10"/>
      <c r="F167" s="10"/>
      <c r="G167" s="10"/>
      <c r="H167" s="10">
        <v>3</v>
      </c>
      <c r="I167" s="10"/>
      <c r="J167" s="10">
        <v>2</v>
      </c>
      <c r="K167" s="10"/>
      <c r="L167" s="10"/>
      <c r="M167" s="11"/>
      <c r="N167" s="10">
        <v>42</v>
      </c>
      <c r="O167" s="10">
        <f t="shared" si="64"/>
        <v>0</v>
      </c>
      <c r="P167" s="10">
        <f t="shared" si="65"/>
        <v>0</v>
      </c>
      <c r="Q167" s="10"/>
      <c r="R167" s="26" t="str">
        <f t="shared" si="66"/>
        <v>0</v>
      </c>
      <c r="S167" s="26" t="str">
        <f t="shared" si="67"/>
        <v>0</v>
      </c>
      <c r="T167" s="10">
        <f t="shared" si="68"/>
        <v>15</v>
      </c>
      <c r="U167" s="10">
        <f t="shared" si="69"/>
        <v>0</v>
      </c>
      <c r="V167" s="10">
        <f t="shared" si="70"/>
        <v>10</v>
      </c>
      <c r="W167" s="10">
        <f t="shared" si="71"/>
        <v>0</v>
      </c>
      <c r="X167" s="10">
        <f t="shared" si="72"/>
        <v>0</v>
      </c>
      <c r="Y167" s="26" t="str">
        <f t="shared" si="73"/>
        <v>0</v>
      </c>
      <c r="Z167" s="26" t="str">
        <f t="shared" si="74"/>
        <v>10</v>
      </c>
      <c r="AA167" s="27">
        <v>35</v>
      </c>
      <c r="AB167" s="22">
        <v>158</v>
      </c>
      <c r="AC167" s="10">
        <v>1</v>
      </c>
    </row>
    <row r="168" spans="1:30" s="50" customFormat="1" ht="24" customHeight="1" x14ac:dyDescent="0.3">
      <c r="A168" s="31">
        <v>307</v>
      </c>
      <c r="B168" s="10" t="s">
        <v>116</v>
      </c>
      <c r="C168" s="10"/>
      <c r="D168" s="10"/>
      <c r="E168" s="10"/>
      <c r="F168" s="10"/>
      <c r="G168" s="10"/>
      <c r="H168" s="10">
        <v>3</v>
      </c>
      <c r="I168" s="10"/>
      <c r="J168" s="10"/>
      <c r="K168" s="10"/>
      <c r="L168" s="10"/>
      <c r="M168" s="11"/>
      <c r="N168" s="10">
        <v>57</v>
      </c>
      <c r="O168" s="10">
        <f t="shared" si="64"/>
        <v>0</v>
      </c>
      <c r="P168" s="10">
        <f t="shared" si="65"/>
        <v>0</v>
      </c>
      <c r="Q168" s="10"/>
      <c r="R168" s="26" t="str">
        <f t="shared" si="66"/>
        <v>0</v>
      </c>
      <c r="S168" s="26" t="str">
        <f t="shared" si="67"/>
        <v>0</v>
      </c>
      <c r="T168" s="10">
        <f t="shared" si="68"/>
        <v>15</v>
      </c>
      <c r="U168" s="10">
        <f t="shared" si="69"/>
        <v>0</v>
      </c>
      <c r="V168" s="10">
        <f t="shared" si="70"/>
        <v>0</v>
      </c>
      <c r="W168" s="10">
        <f t="shared" si="71"/>
        <v>0</v>
      </c>
      <c r="X168" s="10">
        <f t="shared" si="72"/>
        <v>0</v>
      </c>
      <c r="Y168" s="26" t="str">
        <f t="shared" si="73"/>
        <v>0</v>
      </c>
      <c r="Z168" s="26" t="str">
        <f t="shared" si="74"/>
        <v>20</v>
      </c>
      <c r="AA168" s="27">
        <v>35</v>
      </c>
      <c r="AB168" s="22">
        <v>159</v>
      </c>
      <c r="AC168" s="10">
        <v>1</v>
      </c>
    </row>
    <row r="169" spans="1:30" s="50" customFormat="1" ht="24" customHeight="1" x14ac:dyDescent="0.3">
      <c r="A169" s="31">
        <v>117</v>
      </c>
      <c r="B169" s="10" t="s">
        <v>67</v>
      </c>
      <c r="C169" s="10"/>
      <c r="D169" s="10"/>
      <c r="E169" s="10"/>
      <c r="F169" s="10"/>
      <c r="G169" s="10"/>
      <c r="H169" s="10">
        <v>3</v>
      </c>
      <c r="I169" s="10"/>
      <c r="J169" s="10"/>
      <c r="K169" s="10"/>
      <c r="L169" s="10"/>
      <c r="M169" s="11"/>
      <c r="N169" s="10">
        <v>56</v>
      </c>
      <c r="O169" s="10">
        <f t="shared" si="64"/>
        <v>0</v>
      </c>
      <c r="P169" s="10">
        <f t="shared" si="65"/>
        <v>0</v>
      </c>
      <c r="Q169" s="10"/>
      <c r="R169" s="26" t="str">
        <f t="shared" si="66"/>
        <v>0</v>
      </c>
      <c r="S169" s="26" t="str">
        <f t="shared" si="67"/>
        <v>0</v>
      </c>
      <c r="T169" s="10">
        <f t="shared" si="68"/>
        <v>15</v>
      </c>
      <c r="U169" s="10">
        <f t="shared" si="69"/>
        <v>0</v>
      </c>
      <c r="V169" s="10">
        <f t="shared" si="70"/>
        <v>0</v>
      </c>
      <c r="W169" s="10">
        <f t="shared" si="71"/>
        <v>0</v>
      </c>
      <c r="X169" s="10">
        <f t="shared" si="72"/>
        <v>0</v>
      </c>
      <c r="Y169" s="26" t="str">
        <f t="shared" si="73"/>
        <v>0</v>
      </c>
      <c r="Z169" s="26" t="str">
        <f t="shared" si="74"/>
        <v>20</v>
      </c>
      <c r="AA169" s="27">
        <v>35</v>
      </c>
      <c r="AB169" s="22">
        <v>160</v>
      </c>
      <c r="AC169" s="10">
        <v>1</v>
      </c>
    </row>
    <row r="170" spans="1:30" s="50" customFormat="1" ht="24" customHeight="1" x14ac:dyDescent="0.3">
      <c r="A170" s="31">
        <v>254</v>
      </c>
      <c r="B170" s="10" t="s">
        <v>199</v>
      </c>
      <c r="C170" s="10"/>
      <c r="D170" s="10"/>
      <c r="E170" s="10"/>
      <c r="F170" s="10"/>
      <c r="G170" s="10"/>
      <c r="H170" s="10">
        <v>3</v>
      </c>
      <c r="I170" s="10"/>
      <c r="J170" s="10"/>
      <c r="K170" s="10"/>
      <c r="L170" s="10"/>
      <c r="M170" s="11"/>
      <c r="N170" s="10">
        <v>55</v>
      </c>
      <c r="O170" s="10">
        <f t="shared" si="64"/>
        <v>0</v>
      </c>
      <c r="P170" s="10">
        <f t="shared" si="65"/>
        <v>0</v>
      </c>
      <c r="Q170" s="10"/>
      <c r="R170" s="26" t="str">
        <f t="shared" si="66"/>
        <v>0</v>
      </c>
      <c r="S170" s="26" t="str">
        <f t="shared" si="67"/>
        <v>0</v>
      </c>
      <c r="T170" s="10">
        <f t="shared" si="68"/>
        <v>15</v>
      </c>
      <c r="U170" s="10">
        <f t="shared" si="69"/>
        <v>0</v>
      </c>
      <c r="V170" s="10">
        <f t="shared" si="70"/>
        <v>0</v>
      </c>
      <c r="W170" s="10">
        <f t="shared" si="71"/>
        <v>0</v>
      </c>
      <c r="X170" s="10">
        <f t="shared" si="72"/>
        <v>0</v>
      </c>
      <c r="Y170" s="26" t="str">
        <f t="shared" si="73"/>
        <v>0</v>
      </c>
      <c r="Z170" s="26" t="str">
        <f t="shared" si="74"/>
        <v>20</v>
      </c>
      <c r="AA170" s="27">
        <v>35</v>
      </c>
      <c r="AB170" s="22">
        <v>161</v>
      </c>
      <c r="AC170" s="10">
        <v>1</v>
      </c>
    </row>
    <row r="171" spans="1:30" s="50" customFormat="1" ht="24" customHeight="1" x14ac:dyDescent="0.3">
      <c r="A171" s="31">
        <v>98</v>
      </c>
      <c r="B171" s="10" t="s">
        <v>58</v>
      </c>
      <c r="C171" s="10"/>
      <c r="D171" s="10"/>
      <c r="E171" s="10"/>
      <c r="F171" s="10"/>
      <c r="G171" s="10"/>
      <c r="H171" s="10"/>
      <c r="I171" s="10">
        <v>3</v>
      </c>
      <c r="J171" s="10">
        <v>2</v>
      </c>
      <c r="K171" s="10"/>
      <c r="L171" s="10"/>
      <c r="M171" s="11"/>
      <c r="N171" s="10">
        <v>40</v>
      </c>
      <c r="O171" s="10">
        <f t="shared" si="64"/>
        <v>0</v>
      </c>
      <c r="P171" s="10">
        <f t="shared" si="65"/>
        <v>0</v>
      </c>
      <c r="Q171" s="10"/>
      <c r="R171" s="26" t="str">
        <f t="shared" si="66"/>
        <v>0</v>
      </c>
      <c r="S171" s="26" t="str">
        <f t="shared" si="67"/>
        <v>0</v>
      </c>
      <c r="T171" s="10">
        <f t="shared" si="68"/>
        <v>0</v>
      </c>
      <c r="U171" s="10">
        <f t="shared" si="69"/>
        <v>15</v>
      </c>
      <c r="V171" s="10">
        <f t="shared" si="70"/>
        <v>10</v>
      </c>
      <c r="W171" s="10">
        <f t="shared" si="71"/>
        <v>0</v>
      </c>
      <c r="X171" s="10">
        <f t="shared" si="72"/>
        <v>0</v>
      </c>
      <c r="Y171" s="26" t="str">
        <f t="shared" si="73"/>
        <v>0</v>
      </c>
      <c r="Z171" s="26" t="str">
        <f t="shared" si="74"/>
        <v>10</v>
      </c>
      <c r="AA171" s="27">
        <v>35</v>
      </c>
      <c r="AB171" s="22">
        <v>162</v>
      </c>
      <c r="AC171" s="10">
        <v>1</v>
      </c>
    </row>
    <row r="172" spans="1:30" s="50" customFormat="1" ht="24" customHeight="1" x14ac:dyDescent="0.3">
      <c r="A172" s="31">
        <v>27</v>
      </c>
      <c r="B172" s="10" t="s">
        <v>235</v>
      </c>
      <c r="C172" s="10"/>
      <c r="D172" s="10"/>
      <c r="E172" s="10"/>
      <c r="F172" s="10"/>
      <c r="G172" s="10"/>
      <c r="H172" s="10"/>
      <c r="I172" s="10">
        <v>3</v>
      </c>
      <c r="J172" s="10"/>
      <c r="K172" s="10"/>
      <c r="L172" s="10"/>
      <c r="M172" s="11">
        <v>0.5</v>
      </c>
      <c r="N172" s="10">
        <v>38</v>
      </c>
      <c r="O172" s="10">
        <f t="shared" si="64"/>
        <v>0</v>
      </c>
      <c r="P172" s="10">
        <f t="shared" si="65"/>
        <v>0</v>
      </c>
      <c r="Q172" s="10"/>
      <c r="R172" s="26" t="str">
        <f t="shared" si="66"/>
        <v>0</v>
      </c>
      <c r="S172" s="26" t="str">
        <f t="shared" si="67"/>
        <v>0</v>
      </c>
      <c r="T172" s="10">
        <f t="shared" si="68"/>
        <v>0</v>
      </c>
      <c r="U172" s="10">
        <f t="shared" si="69"/>
        <v>15</v>
      </c>
      <c r="V172" s="10">
        <f t="shared" si="70"/>
        <v>0</v>
      </c>
      <c r="W172" s="10">
        <f t="shared" si="71"/>
        <v>0</v>
      </c>
      <c r="X172" s="10">
        <f t="shared" si="72"/>
        <v>0</v>
      </c>
      <c r="Y172" s="26" t="str">
        <f t="shared" si="73"/>
        <v>10</v>
      </c>
      <c r="Z172" s="26" t="str">
        <f t="shared" si="74"/>
        <v>10</v>
      </c>
      <c r="AA172" s="27">
        <v>35</v>
      </c>
      <c r="AB172" s="22">
        <v>163</v>
      </c>
      <c r="AC172" s="10">
        <v>1</v>
      </c>
    </row>
    <row r="173" spans="1:30" s="50" customFormat="1" ht="24" customHeight="1" x14ac:dyDescent="0.3">
      <c r="A173" s="31">
        <v>49</v>
      </c>
      <c r="B173" s="10" t="s">
        <v>271</v>
      </c>
      <c r="C173" s="10"/>
      <c r="D173" s="10"/>
      <c r="E173" s="10"/>
      <c r="F173" s="10"/>
      <c r="G173" s="10"/>
      <c r="H173" s="10"/>
      <c r="I173" s="10"/>
      <c r="J173" s="10">
        <v>2</v>
      </c>
      <c r="K173" s="10"/>
      <c r="L173" s="10"/>
      <c r="M173" s="11">
        <v>0.67</v>
      </c>
      <c r="N173" s="10">
        <v>46</v>
      </c>
      <c r="O173" s="10">
        <f t="shared" si="64"/>
        <v>0</v>
      </c>
      <c r="P173" s="10">
        <f t="shared" si="65"/>
        <v>0</v>
      </c>
      <c r="Q173" s="10"/>
      <c r="R173" s="26" t="str">
        <f t="shared" si="66"/>
        <v>0</v>
      </c>
      <c r="S173" s="26" t="str">
        <f t="shared" si="67"/>
        <v>0</v>
      </c>
      <c r="T173" s="10">
        <f t="shared" si="68"/>
        <v>0</v>
      </c>
      <c r="U173" s="10">
        <f t="shared" si="69"/>
        <v>0</v>
      </c>
      <c r="V173" s="10">
        <f t="shared" si="70"/>
        <v>10</v>
      </c>
      <c r="W173" s="10">
        <f t="shared" si="71"/>
        <v>0</v>
      </c>
      <c r="X173" s="10">
        <f t="shared" si="72"/>
        <v>0</v>
      </c>
      <c r="Y173" s="26" t="str">
        <f t="shared" si="73"/>
        <v>15</v>
      </c>
      <c r="Z173" s="26" t="str">
        <f t="shared" si="74"/>
        <v>10</v>
      </c>
      <c r="AA173" s="27">
        <v>35</v>
      </c>
      <c r="AB173" s="22">
        <v>164</v>
      </c>
      <c r="AC173" s="10">
        <v>1</v>
      </c>
    </row>
    <row r="174" spans="1:30" s="52" customFormat="1" ht="24" customHeight="1" x14ac:dyDescent="0.3">
      <c r="A174" s="31">
        <v>181</v>
      </c>
      <c r="B174" s="10" t="s">
        <v>432</v>
      </c>
      <c r="C174" s="10"/>
      <c r="D174" s="10"/>
      <c r="E174" s="10"/>
      <c r="F174" s="10"/>
      <c r="G174" s="10"/>
      <c r="H174" s="10"/>
      <c r="I174" s="10"/>
      <c r="J174" s="10">
        <v>1</v>
      </c>
      <c r="K174" s="10">
        <v>1</v>
      </c>
      <c r="L174" s="10"/>
      <c r="M174" s="11">
        <v>0.5</v>
      </c>
      <c r="N174" s="10">
        <v>47</v>
      </c>
      <c r="O174" s="10">
        <f t="shared" si="64"/>
        <v>0</v>
      </c>
      <c r="P174" s="10">
        <f t="shared" si="65"/>
        <v>0</v>
      </c>
      <c r="Q174" s="10"/>
      <c r="R174" s="26" t="str">
        <f t="shared" si="66"/>
        <v>0</v>
      </c>
      <c r="S174" s="26" t="str">
        <f t="shared" si="67"/>
        <v>0</v>
      </c>
      <c r="T174" s="10">
        <f t="shared" si="68"/>
        <v>0</v>
      </c>
      <c r="U174" s="10">
        <f t="shared" si="69"/>
        <v>0</v>
      </c>
      <c r="V174" s="10">
        <f t="shared" si="70"/>
        <v>5</v>
      </c>
      <c r="W174" s="10">
        <f t="shared" si="71"/>
        <v>10</v>
      </c>
      <c r="X174" s="10">
        <f t="shared" si="72"/>
        <v>0</v>
      </c>
      <c r="Y174" s="26" t="str">
        <f t="shared" si="73"/>
        <v>10</v>
      </c>
      <c r="Z174" s="26" t="str">
        <f t="shared" si="74"/>
        <v>10</v>
      </c>
      <c r="AA174" s="27">
        <v>35</v>
      </c>
      <c r="AB174" s="22">
        <v>165</v>
      </c>
      <c r="AC174" s="10">
        <v>1</v>
      </c>
    </row>
    <row r="175" spans="1:30" s="50" customFormat="1" ht="24" customHeight="1" x14ac:dyDescent="0.3">
      <c r="A175" s="31">
        <v>308</v>
      </c>
      <c r="B175" s="10" t="s">
        <v>117</v>
      </c>
      <c r="C175" s="10"/>
      <c r="D175" s="10"/>
      <c r="E175" s="10"/>
      <c r="F175" s="10"/>
      <c r="G175" s="10"/>
      <c r="H175" s="10"/>
      <c r="I175" s="10"/>
      <c r="J175" s="10">
        <v>1</v>
      </c>
      <c r="K175" s="10">
        <v>1</v>
      </c>
      <c r="L175" s="10"/>
      <c r="M175" s="11"/>
      <c r="N175" s="10">
        <v>51</v>
      </c>
      <c r="O175" s="10">
        <f t="shared" si="64"/>
        <v>0</v>
      </c>
      <c r="P175" s="10">
        <f t="shared" si="65"/>
        <v>0</v>
      </c>
      <c r="Q175" s="10"/>
      <c r="R175" s="26" t="str">
        <f t="shared" si="66"/>
        <v>0</v>
      </c>
      <c r="S175" s="26" t="str">
        <f t="shared" si="67"/>
        <v>0</v>
      </c>
      <c r="T175" s="10">
        <f t="shared" si="68"/>
        <v>0</v>
      </c>
      <c r="U175" s="10">
        <f t="shared" si="69"/>
        <v>0</v>
      </c>
      <c r="V175" s="10">
        <f t="shared" si="70"/>
        <v>5</v>
      </c>
      <c r="W175" s="10">
        <f t="shared" si="71"/>
        <v>10</v>
      </c>
      <c r="X175" s="10">
        <f t="shared" si="72"/>
        <v>0</v>
      </c>
      <c r="Y175" s="26" t="str">
        <f t="shared" si="73"/>
        <v>0</v>
      </c>
      <c r="Z175" s="26" t="str">
        <f t="shared" si="74"/>
        <v>20</v>
      </c>
      <c r="AA175" s="27">
        <v>35</v>
      </c>
      <c r="AB175" s="22">
        <v>166</v>
      </c>
      <c r="AC175" s="10">
        <v>1</v>
      </c>
    </row>
    <row r="176" spans="1:30" s="50" customFormat="1" ht="24" customHeight="1" x14ac:dyDescent="0.3">
      <c r="A176" s="31">
        <v>309</v>
      </c>
      <c r="B176" s="10" t="s">
        <v>118</v>
      </c>
      <c r="C176" s="10"/>
      <c r="D176" s="10"/>
      <c r="E176" s="10"/>
      <c r="F176" s="10"/>
      <c r="G176" s="10"/>
      <c r="H176" s="10"/>
      <c r="I176" s="10"/>
      <c r="J176" s="10">
        <v>1</v>
      </c>
      <c r="K176" s="10">
        <v>1</v>
      </c>
      <c r="L176" s="10"/>
      <c r="M176" s="11"/>
      <c r="N176" s="10">
        <v>51</v>
      </c>
      <c r="O176" s="10">
        <f t="shared" si="64"/>
        <v>0</v>
      </c>
      <c r="P176" s="10">
        <f t="shared" si="65"/>
        <v>0</v>
      </c>
      <c r="Q176" s="10"/>
      <c r="R176" s="26" t="str">
        <f t="shared" si="66"/>
        <v>0</v>
      </c>
      <c r="S176" s="26" t="str">
        <f t="shared" si="67"/>
        <v>0</v>
      </c>
      <c r="T176" s="10">
        <f t="shared" si="68"/>
        <v>0</v>
      </c>
      <c r="U176" s="10">
        <f t="shared" si="69"/>
        <v>0</v>
      </c>
      <c r="V176" s="10">
        <f t="shared" si="70"/>
        <v>5</v>
      </c>
      <c r="W176" s="10">
        <f t="shared" si="71"/>
        <v>10</v>
      </c>
      <c r="X176" s="10">
        <f t="shared" si="72"/>
        <v>0</v>
      </c>
      <c r="Y176" s="26" t="str">
        <f t="shared" si="73"/>
        <v>0</v>
      </c>
      <c r="Z176" s="26" t="str">
        <f t="shared" si="74"/>
        <v>20</v>
      </c>
      <c r="AA176" s="27">
        <v>35</v>
      </c>
      <c r="AB176" s="22">
        <v>167</v>
      </c>
      <c r="AC176" s="10">
        <v>1</v>
      </c>
    </row>
    <row r="177" spans="1:29" s="52" customFormat="1" ht="24" customHeight="1" x14ac:dyDescent="0.3">
      <c r="A177" s="31">
        <v>108</v>
      </c>
      <c r="B177" s="10" t="s">
        <v>404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1">
        <v>0.67</v>
      </c>
      <c r="N177" s="10">
        <v>57</v>
      </c>
      <c r="O177" s="10">
        <f t="shared" si="64"/>
        <v>0</v>
      </c>
      <c r="P177" s="10">
        <f t="shared" si="65"/>
        <v>0</v>
      </c>
      <c r="Q177" s="10"/>
      <c r="R177" s="26" t="str">
        <f t="shared" si="66"/>
        <v>0</v>
      </c>
      <c r="S177" s="26" t="str">
        <f t="shared" si="67"/>
        <v>0</v>
      </c>
      <c r="T177" s="10">
        <f t="shared" si="68"/>
        <v>0</v>
      </c>
      <c r="U177" s="10">
        <f t="shared" si="69"/>
        <v>0</v>
      </c>
      <c r="V177" s="10">
        <f t="shared" si="70"/>
        <v>0</v>
      </c>
      <c r="W177" s="10">
        <f t="shared" si="71"/>
        <v>0</v>
      </c>
      <c r="X177" s="10">
        <f t="shared" si="72"/>
        <v>0</v>
      </c>
      <c r="Y177" s="26" t="str">
        <f t="shared" si="73"/>
        <v>15</v>
      </c>
      <c r="Z177" s="26" t="str">
        <f t="shared" si="74"/>
        <v>20</v>
      </c>
      <c r="AA177" s="27">
        <v>35</v>
      </c>
      <c r="AB177" s="22">
        <v>168</v>
      </c>
      <c r="AC177" s="10">
        <v>1</v>
      </c>
    </row>
    <row r="178" spans="1:29" s="50" customFormat="1" ht="24" customHeight="1" x14ac:dyDescent="0.3">
      <c r="A178" s="31">
        <v>130</v>
      </c>
      <c r="B178" s="10" t="s">
        <v>233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1">
        <v>0.67</v>
      </c>
      <c r="N178" s="10">
        <v>52</v>
      </c>
      <c r="O178" s="10">
        <f t="shared" si="64"/>
        <v>0</v>
      </c>
      <c r="P178" s="10">
        <f t="shared" si="65"/>
        <v>0</v>
      </c>
      <c r="Q178" s="10"/>
      <c r="R178" s="26" t="str">
        <f t="shared" si="66"/>
        <v>0</v>
      </c>
      <c r="S178" s="26" t="str">
        <f t="shared" si="67"/>
        <v>0</v>
      </c>
      <c r="T178" s="10">
        <f t="shared" si="68"/>
        <v>0</v>
      </c>
      <c r="U178" s="10">
        <f t="shared" si="69"/>
        <v>0</v>
      </c>
      <c r="V178" s="10">
        <f t="shared" si="70"/>
        <v>0</v>
      </c>
      <c r="W178" s="10">
        <f t="shared" si="71"/>
        <v>0</v>
      </c>
      <c r="X178" s="10">
        <f t="shared" si="72"/>
        <v>0</v>
      </c>
      <c r="Y178" s="26" t="str">
        <f t="shared" si="73"/>
        <v>15</v>
      </c>
      <c r="Z178" s="26" t="str">
        <f t="shared" si="74"/>
        <v>20</v>
      </c>
      <c r="AA178" s="27">
        <v>35</v>
      </c>
      <c r="AB178" s="22">
        <v>169</v>
      </c>
      <c r="AC178" s="10">
        <v>1</v>
      </c>
    </row>
    <row r="179" spans="1:29" s="50" customFormat="1" ht="24" customHeight="1" x14ac:dyDescent="0.3">
      <c r="A179" s="31">
        <v>240</v>
      </c>
      <c r="B179" s="10" t="s">
        <v>289</v>
      </c>
      <c r="C179" s="10"/>
      <c r="D179" s="10"/>
      <c r="E179" s="10"/>
      <c r="F179" s="10"/>
      <c r="G179" s="10"/>
      <c r="H179" s="10"/>
      <c r="I179" s="10"/>
      <c r="J179" s="10">
        <v>1</v>
      </c>
      <c r="K179" s="10"/>
      <c r="L179" s="10"/>
      <c r="M179" s="11">
        <v>0.9</v>
      </c>
      <c r="N179" s="10">
        <v>42</v>
      </c>
      <c r="O179" s="10">
        <f t="shared" si="64"/>
        <v>0</v>
      </c>
      <c r="P179" s="10">
        <f t="shared" si="65"/>
        <v>0</v>
      </c>
      <c r="Q179" s="10"/>
      <c r="R179" s="26" t="str">
        <f t="shared" si="66"/>
        <v>0</v>
      </c>
      <c r="S179" s="26" t="str">
        <f t="shared" si="67"/>
        <v>0</v>
      </c>
      <c r="T179" s="10">
        <f t="shared" si="68"/>
        <v>0</v>
      </c>
      <c r="U179" s="10">
        <f t="shared" si="69"/>
        <v>0</v>
      </c>
      <c r="V179" s="10">
        <f t="shared" si="70"/>
        <v>5</v>
      </c>
      <c r="W179" s="10">
        <f t="shared" si="71"/>
        <v>0</v>
      </c>
      <c r="X179" s="10">
        <f t="shared" si="72"/>
        <v>0</v>
      </c>
      <c r="Y179" s="26" t="str">
        <f t="shared" si="73"/>
        <v>17</v>
      </c>
      <c r="Z179" s="26" t="str">
        <f t="shared" si="74"/>
        <v>10</v>
      </c>
      <c r="AA179" s="27">
        <v>32</v>
      </c>
      <c r="AB179" s="22">
        <v>170</v>
      </c>
      <c r="AC179" s="10">
        <v>2</v>
      </c>
    </row>
    <row r="180" spans="1:29" s="50" customFormat="1" ht="24" customHeight="1" x14ac:dyDescent="0.3">
      <c r="A180" s="31">
        <v>34</v>
      </c>
      <c r="B180" s="10" t="s">
        <v>300</v>
      </c>
      <c r="C180" s="10"/>
      <c r="D180" s="10"/>
      <c r="E180" s="10"/>
      <c r="F180" s="10"/>
      <c r="G180" s="10"/>
      <c r="H180" s="10"/>
      <c r="I180" s="10">
        <v>3</v>
      </c>
      <c r="J180" s="10">
        <v>1</v>
      </c>
      <c r="K180" s="10"/>
      <c r="L180" s="10"/>
      <c r="M180" s="11"/>
      <c r="N180" s="10">
        <v>26</v>
      </c>
      <c r="O180" s="10">
        <f t="shared" si="64"/>
        <v>0</v>
      </c>
      <c r="P180" s="10">
        <f t="shared" si="65"/>
        <v>0</v>
      </c>
      <c r="Q180" s="10"/>
      <c r="R180" s="26" t="str">
        <f t="shared" si="66"/>
        <v>0</v>
      </c>
      <c r="S180" s="26" t="str">
        <f t="shared" si="67"/>
        <v>0</v>
      </c>
      <c r="T180" s="10">
        <f t="shared" si="68"/>
        <v>0</v>
      </c>
      <c r="U180" s="10">
        <f t="shared" si="69"/>
        <v>15</v>
      </c>
      <c r="V180" s="10">
        <f t="shared" si="70"/>
        <v>5</v>
      </c>
      <c r="W180" s="10">
        <f t="shared" si="71"/>
        <v>0</v>
      </c>
      <c r="X180" s="10">
        <f t="shared" si="72"/>
        <v>0</v>
      </c>
      <c r="Y180" s="26" t="str">
        <f t="shared" si="73"/>
        <v>0</v>
      </c>
      <c r="Z180" s="26" t="str">
        <f t="shared" si="74"/>
        <v>10</v>
      </c>
      <c r="AA180" s="27">
        <v>30</v>
      </c>
      <c r="AB180" s="22">
        <v>171</v>
      </c>
      <c r="AC180" s="10">
        <v>1</v>
      </c>
    </row>
    <row r="181" spans="1:29" s="50" customFormat="1" ht="24" customHeight="1" x14ac:dyDescent="0.3">
      <c r="A181" s="31">
        <v>232</v>
      </c>
      <c r="B181" s="10" t="s">
        <v>287</v>
      </c>
      <c r="C181" s="10"/>
      <c r="D181" s="10"/>
      <c r="E181" s="10"/>
      <c r="F181" s="10"/>
      <c r="G181" s="10"/>
      <c r="H181" s="10"/>
      <c r="I181" s="10"/>
      <c r="J181" s="10">
        <v>2</v>
      </c>
      <c r="K181" s="10">
        <v>1</v>
      </c>
      <c r="L181" s="10"/>
      <c r="M181" s="11"/>
      <c r="N181" s="10">
        <v>37</v>
      </c>
      <c r="O181" s="10">
        <f t="shared" si="64"/>
        <v>0</v>
      </c>
      <c r="P181" s="10">
        <f t="shared" si="65"/>
        <v>0</v>
      </c>
      <c r="Q181" s="10"/>
      <c r="R181" s="26" t="str">
        <f t="shared" si="66"/>
        <v>0</v>
      </c>
      <c r="S181" s="26" t="str">
        <f t="shared" si="67"/>
        <v>0</v>
      </c>
      <c r="T181" s="10">
        <f t="shared" si="68"/>
        <v>0</v>
      </c>
      <c r="U181" s="10">
        <f t="shared" si="69"/>
        <v>0</v>
      </c>
      <c r="V181" s="10">
        <f t="shared" si="70"/>
        <v>10</v>
      </c>
      <c r="W181" s="10">
        <f t="shared" si="71"/>
        <v>10</v>
      </c>
      <c r="X181" s="10">
        <f t="shared" si="72"/>
        <v>0</v>
      </c>
      <c r="Y181" s="26" t="str">
        <f t="shared" si="73"/>
        <v>0</v>
      </c>
      <c r="Z181" s="26" t="str">
        <f t="shared" si="74"/>
        <v>10</v>
      </c>
      <c r="AA181" s="27">
        <v>30</v>
      </c>
      <c r="AB181" s="22">
        <v>172</v>
      </c>
      <c r="AC181" s="10">
        <v>1</v>
      </c>
    </row>
    <row r="182" spans="1:29" s="50" customFormat="1" ht="24" customHeight="1" x14ac:dyDescent="0.3">
      <c r="A182" s="10">
        <v>3</v>
      </c>
      <c r="B182" s="10" t="s">
        <v>176</v>
      </c>
      <c r="C182" s="10"/>
      <c r="D182" s="10"/>
      <c r="E182" s="10"/>
      <c r="F182" s="10"/>
      <c r="G182" s="10"/>
      <c r="H182" s="10"/>
      <c r="I182" s="10"/>
      <c r="J182" s="10">
        <v>2</v>
      </c>
      <c r="K182" s="10"/>
      <c r="L182" s="10"/>
      <c r="M182" s="11"/>
      <c r="N182" s="10">
        <v>55</v>
      </c>
      <c r="O182" s="10">
        <f t="shared" si="64"/>
        <v>0</v>
      </c>
      <c r="P182" s="10">
        <f t="shared" si="65"/>
        <v>0</v>
      </c>
      <c r="Q182" s="10"/>
      <c r="R182" s="26" t="str">
        <f t="shared" si="66"/>
        <v>0</v>
      </c>
      <c r="S182" s="26" t="str">
        <f t="shared" si="67"/>
        <v>0</v>
      </c>
      <c r="T182" s="10">
        <f t="shared" si="68"/>
        <v>0</v>
      </c>
      <c r="U182" s="10">
        <f t="shared" si="69"/>
        <v>0</v>
      </c>
      <c r="V182" s="10">
        <f t="shared" si="70"/>
        <v>10</v>
      </c>
      <c r="W182" s="10">
        <f t="shared" si="71"/>
        <v>0</v>
      </c>
      <c r="X182" s="10">
        <f t="shared" si="72"/>
        <v>0</v>
      </c>
      <c r="Y182" s="26" t="str">
        <f t="shared" si="73"/>
        <v>0</v>
      </c>
      <c r="Z182" s="26" t="str">
        <f t="shared" si="74"/>
        <v>20</v>
      </c>
      <c r="AA182" s="27">
        <v>30</v>
      </c>
      <c r="AB182" s="22">
        <v>173</v>
      </c>
      <c r="AC182" s="10">
        <v>1</v>
      </c>
    </row>
    <row r="183" spans="1:29" s="50" customFormat="1" ht="24" customHeight="1" x14ac:dyDescent="0.3">
      <c r="A183" s="31">
        <v>61</v>
      </c>
      <c r="B183" s="10" t="s">
        <v>163</v>
      </c>
      <c r="C183" s="10"/>
      <c r="D183" s="10"/>
      <c r="E183" s="10"/>
      <c r="F183" s="10"/>
      <c r="G183" s="10"/>
      <c r="H183" s="10"/>
      <c r="I183" s="10"/>
      <c r="J183" s="10">
        <v>2</v>
      </c>
      <c r="K183" s="10"/>
      <c r="L183" s="10"/>
      <c r="M183" s="11"/>
      <c r="N183" s="10">
        <v>54</v>
      </c>
      <c r="O183" s="10">
        <f t="shared" si="64"/>
        <v>0</v>
      </c>
      <c r="P183" s="10">
        <f t="shared" si="65"/>
        <v>0</v>
      </c>
      <c r="Q183" s="10"/>
      <c r="R183" s="26" t="str">
        <f t="shared" si="66"/>
        <v>0</v>
      </c>
      <c r="S183" s="26" t="str">
        <f t="shared" si="67"/>
        <v>0</v>
      </c>
      <c r="T183" s="10">
        <f t="shared" si="68"/>
        <v>0</v>
      </c>
      <c r="U183" s="10">
        <f t="shared" si="69"/>
        <v>0</v>
      </c>
      <c r="V183" s="10">
        <f t="shared" si="70"/>
        <v>10</v>
      </c>
      <c r="W183" s="10">
        <f t="shared" si="71"/>
        <v>0</v>
      </c>
      <c r="X183" s="10">
        <f t="shared" si="72"/>
        <v>0</v>
      </c>
      <c r="Y183" s="26" t="str">
        <f t="shared" si="73"/>
        <v>0</v>
      </c>
      <c r="Z183" s="26" t="str">
        <f t="shared" si="74"/>
        <v>20</v>
      </c>
      <c r="AA183" s="27">
        <v>30</v>
      </c>
      <c r="AB183" s="22">
        <v>174</v>
      </c>
      <c r="AC183" s="10">
        <v>1</v>
      </c>
    </row>
    <row r="184" spans="1:29" s="50" customFormat="1" ht="24" customHeight="1" x14ac:dyDescent="0.3">
      <c r="A184" s="31">
        <v>256</v>
      </c>
      <c r="B184" s="10" t="s">
        <v>395</v>
      </c>
      <c r="C184" s="10"/>
      <c r="D184" s="10"/>
      <c r="E184" s="10"/>
      <c r="F184" s="10"/>
      <c r="G184" s="10"/>
      <c r="H184" s="10"/>
      <c r="I184" s="10"/>
      <c r="J184" s="10">
        <v>2</v>
      </c>
      <c r="K184" s="10"/>
      <c r="L184" s="10"/>
      <c r="M184" s="11"/>
      <c r="N184" s="10">
        <v>52</v>
      </c>
      <c r="O184" s="10">
        <f t="shared" si="64"/>
        <v>0</v>
      </c>
      <c r="P184" s="10">
        <f t="shared" si="65"/>
        <v>0</v>
      </c>
      <c r="Q184" s="10"/>
      <c r="R184" s="26" t="str">
        <f t="shared" si="66"/>
        <v>0</v>
      </c>
      <c r="S184" s="26" t="str">
        <f t="shared" si="67"/>
        <v>0</v>
      </c>
      <c r="T184" s="10">
        <f t="shared" si="68"/>
        <v>0</v>
      </c>
      <c r="U184" s="10">
        <f t="shared" si="69"/>
        <v>0</v>
      </c>
      <c r="V184" s="10">
        <f t="shared" si="70"/>
        <v>10</v>
      </c>
      <c r="W184" s="10">
        <f t="shared" si="71"/>
        <v>0</v>
      </c>
      <c r="X184" s="10">
        <f t="shared" si="72"/>
        <v>0</v>
      </c>
      <c r="Y184" s="26" t="str">
        <f t="shared" si="73"/>
        <v>0</v>
      </c>
      <c r="Z184" s="26" t="str">
        <f t="shared" si="74"/>
        <v>20</v>
      </c>
      <c r="AA184" s="27">
        <v>30</v>
      </c>
      <c r="AB184" s="22">
        <v>175</v>
      </c>
      <c r="AC184" s="10">
        <v>1</v>
      </c>
    </row>
    <row r="185" spans="1:29" s="50" customFormat="1" ht="24" customHeight="1" x14ac:dyDescent="0.3">
      <c r="A185" s="31">
        <v>234</v>
      </c>
      <c r="B185" s="10" t="s">
        <v>139</v>
      </c>
      <c r="C185" s="10"/>
      <c r="D185" s="10"/>
      <c r="E185" s="10"/>
      <c r="F185" s="10"/>
      <c r="G185" s="10"/>
      <c r="H185" s="10"/>
      <c r="I185" s="10"/>
      <c r="J185" s="10">
        <v>2</v>
      </c>
      <c r="K185" s="10"/>
      <c r="L185" s="10"/>
      <c r="M185" s="11"/>
      <c r="N185" s="10">
        <v>52</v>
      </c>
      <c r="O185" s="10">
        <f t="shared" si="64"/>
        <v>0</v>
      </c>
      <c r="P185" s="10">
        <f t="shared" si="65"/>
        <v>0</v>
      </c>
      <c r="Q185" s="10"/>
      <c r="R185" s="26" t="str">
        <f t="shared" si="66"/>
        <v>0</v>
      </c>
      <c r="S185" s="26" t="str">
        <f t="shared" si="67"/>
        <v>0</v>
      </c>
      <c r="T185" s="10">
        <f t="shared" si="68"/>
        <v>0</v>
      </c>
      <c r="U185" s="10">
        <f t="shared" si="69"/>
        <v>0</v>
      </c>
      <c r="V185" s="10">
        <f t="shared" si="70"/>
        <v>10</v>
      </c>
      <c r="W185" s="10">
        <f t="shared" si="71"/>
        <v>0</v>
      </c>
      <c r="X185" s="10">
        <f t="shared" si="72"/>
        <v>0</v>
      </c>
      <c r="Y185" s="26" t="str">
        <f t="shared" si="73"/>
        <v>0</v>
      </c>
      <c r="Z185" s="26" t="str">
        <f t="shared" si="74"/>
        <v>20</v>
      </c>
      <c r="AA185" s="27">
        <v>30</v>
      </c>
      <c r="AB185" s="22">
        <v>176</v>
      </c>
      <c r="AC185" s="10">
        <v>1</v>
      </c>
    </row>
    <row r="186" spans="1:29" s="50" customFormat="1" ht="24" customHeight="1" x14ac:dyDescent="0.3">
      <c r="A186" s="31">
        <v>196</v>
      </c>
      <c r="B186" s="10" t="s">
        <v>82</v>
      </c>
      <c r="C186" s="10"/>
      <c r="D186" s="10"/>
      <c r="E186" s="10"/>
      <c r="F186" s="10"/>
      <c r="G186" s="10"/>
      <c r="H186" s="10"/>
      <c r="I186" s="10"/>
      <c r="J186" s="10">
        <v>2</v>
      </c>
      <c r="K186" s="10"/>
      <c r="L186" s="10"/>
      <c r="M186" s="11"/>
      <c r="N186" s="10">
        <v>51</v>
      </c>
      <c r="O186" s="10">
        <f t="shared" si="64"/>
        <v>0</v>
      </c>
      <c r="P186" s="10">
        <f t="shared" si="65"/>
        <v>0</v>
      </c>
      <c r="Q186" s="10"/>
      <c r="R186" s="26" t="str">
        <f t="shared" si="66"/>
        <v>0</v>
      </c>
      <c r="S186" s="26" t="str">
        <f t="shared" si="67"/>
        <v>0</v>
      </c>
      <c r="T186" s="10">
        <f t="shared" si="68"/>
        <v>0</v>
      </c>
      <c r="U186" s="10">
        <f t="shared" si="69"/>
        <v>0</v>
      </c>
      <c r="V186" s="10">
        <f t="shared" si="70"/>
        <v>10</v>
      </c>
      <c r="W186" s="10">
        <f t="shared" si="71"/>
        <v>0</v>
      </c>
      <c r="X186" s="10">
        <f t="shared" si="72"/>
        <v>0</v>
      </c>
      <c r="Y186" s="26" t="str">
        <f t="shared" si="73"/>
        <v>0</v>
      </c>
      <c r="Z186" s="26" t="str">
        <f t="shared" si="74"/>
        <v>20</v>
      </c>
      <c r="AA186" s="27">
        <v>30</v>
      </c>
      <c r="AB186" s="22">
        <v>177</v>
      </c>
      <c r="AC186" s="10">
        <v>1</v>
      </c>
    </row>
    <row r="187" spans="1:29" s="50" customFormat="1" ht="24" customHeight="1" x14ac:dyDescent="0.3">
      <c r="A187" s="31">
        <v>350</v>
      </c>
      <c r="B187" s="10" t="s">
        <v>127</v>
      </c>
      <c r="C187" s="10"/>
      <c r="D187" s="10"/>
      <c r="E187" s="10"/>
      <c r="F187" s="10"/>
      <c r="G187" s="10"/>
      <c r="H187" s="10"/>
      <c r="I187" s="10"/>
      <c r="J187" s="10">
        <v>2</v>
      </c>
      <c r="K187" s="10"/>
      <c r="L187" s="10"/>
      <c r="M187" s="11"/>
      <c r="N187" s="10">
        <v>51</v>
      </c>
      <c r="O187" s="10">
        <f t="shared" si="64"/>
        <v>0</v>
      </c>
      <c r="P187" s="10">
        <f t="shared" si="65"/>
        <v>0</v>
      </c>
      <c r="Q187" s="10"/>
      <c r="R187" s="26" t="str">
        <f t="shared" si="66"/>
        <v>0</v>
      </c>
      <c r="S187" s="26" t="str">
        <f t="shared" si="67"/>
        <v>0</v>
      </c>
      <c r="T187" s="10">
        <f t="shared" si="68"/>
        <v>0</v>
      </c>
      <c r="U187" s="10">
        <f t="shared" si="69"/>
        <v>0</v>
      </c>
      <c r="V187" s="10">
        <f t="shared" si="70"/>
        <v>10</v>
      </c>
      <c r="W187" s="10">
        <f t="shared" si="71"/>
        <v>0</v>
      </c>
      <c r="X187" s="10">
        <f t="shared" si="72"/>
        <v>0</v>
      </c>
      <c r="Y187" s="26" t="str">
        <f t="shared" si="73"/>
        <v>0</v>
      </c>
      <c r="Z187" s="26" t="str">
        <f t="shared" si="74"/>
        <v>20</v>
      </c>
      <c r="AA187" s="27">
        <v>30</v>
      </c>
      <c r="AB187" s="22">
        <v>178</v>
      </c>
      <c r="AC187" s="10">
        <v>1</v>
      </c>
    </row>
    <row r="188" spans="1:29" s="52" customFormat="1" ht="24" customHeight="1" x14ac:dyDescent="0.3">
      <c r="A188" s="31">
        <v>69</v>
      </c>
      <c r="B188" s="10" t="s">
        <v>147</v>
      </c>
      <c r="C188" s="10"/>
      <c r="D188" s="10"/>
      <c r="E188" s="10"/>
      <c r="F188" s="10"/>
      <c r="G188" s="10"/>
      <c r="H188" s="10"/>
      <c r="I188" s="10"/>
      <c r="J188" s="10">
        <v>2</v>
      </c>
      <c r="K188" s="10"/>
      <c r="L188" s="10"/>
      <c r="M188" s="11"/>
      <c r="N188" s="10">
        <v>51</v>
      </c>
      <c r="O188" s="10">
        <f t="shared" si="64"/>
        <v>0</v>
      </c>
      <c r="P188" s="10">
        <f t="shared" si="65"/>
        <v>0</v>
      </c>
      <c r="Q188" s="10"/>
      <c r="R188" s="26" t="str">
        <f t="shared" si="66"/>
        <v>0</v>
      </c>
      <c r="S188" s="26" t="str">
        <f t="shared" si="67"/>
        <v>0</v>
      </c>
      <c r="T188" s="10">
        <f t="shared" si="68"/>
        <v>0</v>
      </c>
      <c r="U188" s="10">
        <f t="shared" si="69"/>
        <v>0</v>
      </c>
      <c r="V188" s="10">
        <f t="shared" si="70"/>
        <v>10</v>
      </c>
      <c r="W188" s="10">
        <f t="shared" si="71"/>
        <v>0</v>
      </c>
      <c r="X188" s="10">
        <f t="shared" si="72"/>
        <v>0</v>
      </c>
      <c r="Y188" s="26" t="str">
        <f t="shared" si="73"/>
        <v>0</v>
      </c>
      <c r="Z188" s="26" t="str">
        <f t="shared" si="74"/>
        <v>20</v>
      </c>
      <c r="AA188" s="27">
        <v>30</v>
      </c>
      <c r="AB188" s="22">
        <v>179</v>
      </c>
      <c r="AC188" s="10">
        <v>1</v>
      </c>
    </row>
    <row r="189" spans="1:29" s="50" customFormat="1" ht="24" customHeight="1" x14ac:dyDescent="0.3">
      <c r="A189" s="31">
        <v>344</v>
      </c>
      <c r="B189" s="10" t="s">
        <v>377</v>
      </c>
      <c r="C189" s="10"/>
      <c r="D189" s="10"/>
      <c r="E189" s="10"/>
      <c r="F189" s="10"/>
      <c r="G189" s="10"/>
      <c r="H189" s="10"/>
      <c r="I189" s="10"/>
      <c r="J189" s="10">
        <v>2</v>
      </c>
      <c r="K189" s="10"/>
      <c r="L189" s="10"/>
      <c r="M189" s="11"/>
      <c r="N189" s="10">
        <v>51</v>
      </c>
      <c r="O189" s="10">
        <f t="shared" si="64"/>
        <v>0</v>
      </c>
      <c r="P189" s="10">
        <f t="shared" si="65"/>
        <v>0</v>
      </c>
      <c r="Q189" s="10"/>
      <c r="R189" s="26" t="str">
        <f t="shared" si="66"/>
        <v>0</v>
      </c>
      <c r="S189" s="26" t="str">
        <f t="shared" si="67"/>
        <v>0</v>
      </c>
      <c r="T189" s="10">
        <f t="shared" si="68"/>
        <v>0</v>
      </c>
      <c r="U189" s="10">
        <f t="shared" si="69"/>
        <v>0</v>
      </c>
      <c r="V189" s="10">
        <f t="shared" si="70"/>
        <v>10</v>
      </c>
      <c r="W189" s="10">
        <f t="shared" si="71"/>
        <v>0</v>
      </c>
      <c r="X189" s="10">
        <f t="shared" si="72"/>
        <v>0</v>
      </c>
      <c r="Y189" s="26" t="str">
        <f t="shared" si="73"/>
        <v>0</v>
      </c>
      <c r="Z189" s="26" t="str">
        <f t="shared" si="74"/>
        <v>20</v>
      </c>
      <c r="AA189" s="27">
        <v>30</v>
      </c>
      <c r="AB189" s="22">
        <v>180</v>
      </c>
      <c r="AC189" s="10">
        <v>1</v>
      </c>
    </row>
    <row r="190" spans="1:29" s="50" customFormat="1" ht="24" customHeight="1" x14ac:dyDescent="0.3">
      <c r="A190" s="31">
        <v>136</v>
      </c>
      <c r="B190" s="10" t="s">
        <v>69</v>
      </c>
      <c r="C190" s="10"/>
      <c r="D190" s="10"/>
      <c r="E190" s="10"/>
      <c r="F190" s="10"/>
      <c r="G190" s="10"/>
      <c r="H190" s="10"/>
      <c r="I190" s="10"/>
      <c r="J190" s="10">
        <v>1</v>
      </c>
      <c r="K190" s="10"/>
      <c r="L190" s="10"/>
      <c r="M190" s="11">
        <v>0.68</v>
      </c>
      <c r="N190" s="10">
        <v>42</v>
      </c>
      <c r="O190" s="10">
        <f t="shared" si="64"/>
        <v>0</v>
      </c>
      <c r="P190" s="10">
        <f t="shared" si="65"/>
        <v>0</v>
      </c>
      <c r="Q190" s="10"/>
      <c r="R190" s="26" t="str">
        <f t="shared" si="66"/>
        <v>0</v>
      </c>
      <c r="S190" s="26" t="str">
        <f t="shared" si="67"/>
        <v>0</v>
      </c>
      <c r="T190" s="10">
        <f t="shared" si="68"/>
        <v>0</v>
      </c>
      <c r="U190" s="10">
        <f t="shared" si="69"/>
        <v>0</v>
      </c>
      <c r="V190" s="10">
        <f t="shared" si="70"/>
        <v>5</v>
      </c>
      <c r="W190" s="10">
        <f t="shared" si="71"/>
        <v>0</v>
      </c>
      <c r="X190" s="10">
        <f t="shared" si="72"/>
        <v>0</v>
      </c>
      <c r="Y190" s="26" t="str">
        <f t="shared" si="73"/>
        <v>15</v>
      </c>
      <c r="Z190" s="26" t="str">
        <f t="shared" si="74"/>
        <v>10</v>
      </c>
      <c r="AA190" s="27">
        <v>30</v>
      </c>
      <c r="AB190" s="22">
        <v>181</v>
      </c>
      <c r="AC190" s="10">
        <v>1</v>
      </c>
    </row>
    <row r="191" spans="1:29" s="50" customFormat="1" ht="24" customHeight="1" x14ac:dyDescent="0.3">
      <c r="A191" s="31">
        <v>357</v>
      </c>
      <c r="B191" s="10" t="s">
        <v>129</v>
      </c>
      <c r="C191" s="10"/>
      <c r="D191" s="10"/>
      <c r="E191" s="10"/>
      <c r="F191" s="10"/>
      <c r="G191" s="10"/>
      <c r="H191" s="10"/>
      <c r="I191" s="10"/>
      <c r="J191" s="10">
        <v>1</v>
      </c>
      <c r="K191" s="10"/>
      <c r="L191" s="10"/>
      <c r="M191" s="11">
        <v>0.67</v>
      </c>
      <c r="N191" s="10">
        <v>49</v>
      </c>
      <c r="O191" s="10">
        <f t="shared" si="64"/>
        <v>0</v>
      </c>
      <c r="P191" s="10">
        <f t="shared" si="65"/>
        <v>0</v>
      </c>
      <c r="Q191" s="10"/>
      <c r="R191" s="26" t="str">
        <f t="shared" si="66"/>
        <v>0</v>
      </c>
      <c r="S191" s="26" t="str">
        <f t="shared" si="67"/>
        <v>0</v>
      </c>
      <c r="T191" s="10">
        <f t="shared" si="68"/>
        <v>0</v>
      </c>
      <c r="U191" s="10">
        <f t="shared" si="69"/>
        <v>0</v>
      </c>
      <c r="V191" s="10">
        <f t="shared" si="70"/>
        <v>5</v>
      </c>
      <c r="W191" s="10">
        <f t="shared" si="71"/>
        <v>0</v>
      </c>
      <c r="X191" s="10">
        <f t="shared" si="72"/>
        <v>0</v>
      </c>
      <c r="Y191" s="26" t="str">
        <f t="shared" si="73"/>
        <v>15</v>
      </c>
      <c r="Z191" s="26" t="str">
        <f t="shared" si="74"/>
        <v>10</v>
      </c>
      <c r="AA191" s="27">
        <v>30</v>
      </c>
      <c r="AB191" s="22">
        <v>182</v>
      </c>
      <c r="AC191" s="10">
        <v>2</v>
      </c>
    </row>
    <row r="192" spans="1:29" s="50" customFormat="1" ht="24" customHeight="1" x14ac:dyDescent="0.3">
      <c r="A192" s="31">
        <v>272</v>
      </c>
      <c r="B192" s="10" t="s">
        <v>219</v>
      </c>
      <c r="C192" s="10"/>
      <c r="D192" s="10"/>
      <c r="E192" s="10"/>
      <c r="F192" s="10"/>
      <c r="G192" s="10"/>
      <c r="H192" s="10"/>
      <c r="I192" s="10"/>
      <c r="J192" s="10">
        <v>1</v>
      </c>
      <c r="K192" s="10"/>
      <c r="L192" s="10"/>
      <c r="M192" s="11">
        <v>0.67</v>
      </c>
      <c r="N192" s="10">
        <v>45</v>
      </c>
      <c r="O192" s="10">
        <f t="shared" si="64"/>
        <v>0</v>
      </c>
      <c r="P192" s="10">
        <f t="shared" si="65"/>
        <v>0</v>
      </c>
      <c r="Q192" s="10"/>
      <c r="R192" s="26" t="str">
        <f t="shared" si="66"/>
        <v>0</v>
      </c>
      <c r="S192" s="26" t="str">
        <f t="shared" si="67"/>
        <v>0</v>
      </c>
      <c r="T192" s="10">
        <f t="shared" si="68"/>
        <v>0</v>
      </c>
      <c r="U192" s="10">
        <f t="shared" si="69"/>
        <v>0</v>
      </c>
      <c r="V192" s="10">
        <f t="shared" si="70"/>
        <v>5</v>
      </c>
      <c r="W192" s="10">
        <f t="shared" si="71"/>
        <v>0</v>
      </c>
      <c r="X192" s="10">
        <f t="shared" si="72"/>
        <v>0</v>
      </c>
      <c r="Y192" s="26" t="str">
        <f t="shared" si="73"/>
        <v>15</v>
      </c>
      <c r="Z192" s="26" t="str">
        <f t="shared" si="74"/>
        <v>10</v>
      </c>
      <c r="AA192" s="27">
        <v>30</v>
      </c>
      <c r="AB192" s="22">
        <v>183</v>
      </c>
      <c r="AC192" s="10">
        <v>2</v>
      </c>
    </row>
    <row r="193" spans="1:29" s="50" customFormat="1" ht="24" customHeight="1" x14ac:dyDescent="0.3">
      <c r="A193" s="31">
        <v>138</v>
      </c>
      <c r="B193" s="10" t="s">
        <v>368</v>
      </c>
      <c r="C193" s="10"/>
      <c r="D193" s="10"/>
      <c r="E193" s="10"/>
      <c r="F193" s="10"/>
      <c r="G193" s="10"/>
      <c r="H193" s="10"/>
      <c r="I193" s="10"/>
      <c r="J193" s="10"/>
      <c r="K193" s="10">
        <v>2</v>
      </c>
      <c r="L193" s="10"/>
      <c r="M193" s="11"/>
      <c r="N193" s="10">
        <v>44</v>
      </c>
      <c r="O193" s="10">
        <f t="shared" si="64"/>
        <v>0</v>
      </c>
      <c r="P193" s="10">
        <f t="shared" si="65"/>
        <v>0</v>
      </c>
      <c r="Q193" s="10"/>
      <c r="R193" s="26" t="str">
        <f t="shared" si="66"/>
        <v>0</v>
      </c>
      <c r="S193" s="26" t="str">
        <f t="shared" si="67"/>
        <v>0</v>
      </c>
      <c r="T193" s="10">
        <f t="shared" si="68"/>
        <v>0</v>
      </c>
      <c r="U193" s="10">
        <f t="shared" si="69"/>
        <v>0</v>
      </c>
      <c r="V193" s="10">
        <f t="shared" si="70"/>
        <v>0</v>
      </c>
      <c r="W193" s="10">
        <f t="shared" si="71"/>
        <v>20</v>
      </c>
      <c r="X193" s="10">
        <f t="shared" si="72"/>
        <v>0</v>
      </c>
      <c r="Y193" s="26" t="str">
        <f t="shared" si="73"/>
        <v>0</v>
      </c>
      <c r="Z193" s="26" t="str">
        <f t="shared" si="74"/>
        <v>10</v>
      </c>
      <c r="AA193" s="27">
        <v>30</v>
      </c>
      <c r="AB193" s="22">
        <v>184</v>
      </c>
      <c r="AC193" s="10">
        <v>1</v>
      </c>
    </row>
    <row r="194" spans="1:29" s="52" customFormat="1" ht="24" customHeight="1" x14ac:dyDescent="0.3">
      <c r="A194" s="31">
        <v>11</v>
      </c>
      <c r="B194" s="10" t="s">
        <v>234</v>
      </c>
      <c r="C194" s="10"/>
      <c r="D194" s="10"/>
      <c r="E194" s="10"/>
      <c r="F194" s="10"/>
      <c r="G194" s="10"/>
      <c r="H194" s="10"/>
      <c r="I194" s="10"/>
      <c r="J194" s="10"/>
      <c r="K194" s="10">
        <v>1</v>
      </c>
      <c r="L194" s="10"/>
      <c r="M194" s="11"/>
      <c r="N194" s="10">
        <v>51</v>
      </c>
      <c r="O194" s="10">
        <f t="shared" si="64"/>
        <v>0</v>
      </c>
      <c r="P194" s="10">
        <f t="shared" si="65"/>
        <v>0</v>
      </c>
      <c r="Q194" s="10"/>
      <c r="R194" s="26" t="str">
        <f t="shared" si="66"/>
        <v>0</v>
      </c>
      <c r="S194" s="26" t="str">
        <f t="shared" si="67"/>
        <v>0</v>
      </c>
      <c r="T194" s="10">
        <f t="shared" si="68"/>
        <v>0</v>
      </c>
      <c r="U194" s="10">
        <f t="shared" si="69"/>
        <v>0</v>
      </c>
      <c r="V194" s="10">
        <f t="shared" si="70"/>
        <v>0</v>
      </c>
      <c r="W194" s="10">
        <f t="shared" si="71"/>
        <v>10</v>
      </c>
      <c r="X194" s="10">
        <f t="shared" si="72"/>
        <v>0</v>
      </c>
      <c r="Y194" s="26" t="str">
        <f t="shared" si="73"/>
        <v>0</v>
      </c>
      <c r="Z194" s="26" t="str">
        <f t="shared" si="74"/>
        <v>20</v>
      </c>
      <c r="AA194" s="27">
        <v>30</v>
      </c>
      <c r="AB194" s="22">
        <v>185</v>
      </c>
      <c r="AC194" s="10">
        <v>1</v>
      </c>
    </row>
    <row r="195" spans="1:29" s="51" customFormat="1" ht="24" customHeight="1" x14ac:dyDescent="0.3">
      <c r="A195" s="31">
        <v>310</v>
      </c>
      <c r="B195" s="10" t="s">
        <v>414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1">
        <v>0.9</v>
      </c>
      <c r="N195" s="10">
        <v>48</v>
      </c>
      <c r="O195" s="10">
        <f t="shared" ref="O195:O219" si="75">$C195*17</f>
        <v>0</v>
      </c>
      <c r="P195" s="10">
        <f t="shared" ref="P195:P219" si="76">IF($D195&gt;=17,$C195*17,$D195*$C195)</f>
        <v>0</v>
      </c>
      <c r="Q195" s="10"/>
      <c r="R195" s="26" t="str">
        <f t="shared" ref="R195:R219" si="77">IF($F195&gt;3,20+($F195-3)*10,IF($F195=0,"0",IF($F195&lt;=3,"20","0")))</f>
        <v>0</v>
      </c>
      <c r="S195" s="26" t="str">
        <f t="shared" ref="S195:S219" si="78">IF($G195&gt;3,20+($G195-3)*10,IF($G195=0,"0",IF($G195&lt;=3,"20","0")))</f>
        <v>0</v>
      </c>
      <c r="T195" s="10">
        <f t="shared" ref="T195:T219" si="79">IF($H195&gt;=3,15,0)</f>
        <v>0</v>
      </c>
      <c r="U195" s="10">
        <f t="shared" ref="U195:U219" si="80">IF($I195&gt;=3,15,0)</f>
        <v>0</v>
      </c>
      <c r="V195" s="10">
        <f t="shared" ref="V195:V219" si="81">IF($J195&lt;=2,$J195*5,($J195-2)*10 + (2*5))</f>
        <v>0</v>
      </c>
      <c r="W195" s="10">
        <f t="shared" ref="W195:W219" si="82">$K195*10</f>
        <v>0</v>
      </c>
      <c r="X195" s="10">
        <f t="shared" ref="X195:X219" si="83">$L195*10</f>
        <v>0</v>
      </c>
      <c r="Y195" s="26" t="str">
        <f t="shared" ref="Y195:Y219" si="84">IF($M195&lt;50%,"0",IF($M195&lt;60%,"10",IF($M195&lt;67%,"12",IF($M195&lt;70%,"15","17"))))</f>
        <v>17</v>
      </c>
      <c r="Z195" s="26" t="str">
        <f t="shared" ref="Z195:Z311" si="85">IF($N195=0,"0",IF($N195&lt;=50,"10","20"))</f>
        <v>10</v>
      </c>
      <c r="AA195" s="27">
        <v>27</v>
      </c>
      <c r="AB195" s="22">
        <v>186</v>
      </c>
      <c r="AC195" s="10">
        <v>1</v>
      </c>
    </row>
    <row r="196" spans="1:29" s="50" customFormat="1" ht="24" customHeight="1" x14ac:dyDescent="0.3">
      <c r="A196" s="31">
        <v>248</v>
      </c>
      <c r="B196" s="10" t="s">
        <v>430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1">
        <v>0.9</v>
      </c>
      <c r="N196" s="10">
        <v>25</v>
      </c>
      <c r="O196" s="10">
        <f t="shared" si="75"/>
        <v>0</v>
      </c>
      <c r="P196" s="10">
        <f>IF($D196&gt;=17,$C196*17,$D196*$C196)</f>
        <v>0</v>
      </c>
      <c r="Q196" s="10"/>
      <c r="R196" s="26" t="str">
        <f t="shared" si="77"/>
        <v>0</v>
      </c>
      <c r="S196" s="26" t="str">
        <f t="shared" si="78"/>
        <v>0</v>
      </c>
      <c r="T196" s="10">
        <f t="shared" si="79"/>
        <v>0</v>
      </c>
      <c r="U196" s="10">
        <f t="shared" si="80"/>
        <v>0</v>
      </c>
      <c r="V196" s="10">
        <f t="shared" si="81"/>
        <v>0</v>
      </c>
      <c r="W196" s="10">
        <f t="shared" si="82"/>
        <v>0</v>
      </c>
      <c r="X196" s="10">
        <f t="shared" si="83"/>
        <v>0</v>
      </c>
      <c r="Y196" s="26" t="str">
        <f t="shared" si="84"/>
        <v>17</v>
      </c>
      <c r="Z196" s="26" t="str">
        <f t="shared" si="85"/>
        <v>10</v>
      </c>
      <c r="AA196" s="27">
        <v>27</v>
      </c>
      <c r="AB196" s="22">
        <v>187</v>
      </c>
      <c r="AC196" s="10">
        <v>1</v>
      </c>
    </row>
    <row r="197" spans="1:29" s="50" customFormat="1" ht="24" customHeight="1" x14ac:dyDescent="0.3">
      <c r="A197" s="31">
        <v>145</v>
      </c>
      <c r="B197" s="10" t="s">
        <v>407</v>
      </c>
      <c r="C197" s="10"/>
      <c r="D197" s="10"/>
      <c r="E197" s="10"/>
      <c r="F197" s="10"/>
      <c r="G197" s="10"/>
      <c r="H197" s="10">
        <v>3</v>
      </c>
      <c r="I197" s="10"/>
      <c r="J197" s="10"/>
      <c r="K197" s="10"/>
      <c r="L197" s="10"/>
      <c r="M197" s="11"/>
      <c r="N197" s="10">
        <v>53</v>
      </c>
      <c r="O197" s="10">
        <v>0</v>
      </c>
      <c r="P197" s="10">
        <v>0</v>
      </c>
      <c r="Q197" s="10"/>
      <c r="R197" s="26">
        <v>0</v>
      </c>
      <c r="S197" s="26">
        <v>0</v>
      </c>
      <c r="T197" s="10">
        <v>15</v>
      </c>
      <c r="U197" s="10">
        <v>0</v>
      </c>
      <c r="V197" s="10">
        <v>0</v>
      </c>
      <c r="W197" s="10">
        <v>0</v>
      </c>
      <c r="X197" s="10">
        <v>0</v>
      </c>
      <c r="Y197" s="26">
        <v>0</v>
      </c>
      <c r="Z197" s="26" t="str">
        <f t="shared" si="85"/>
        <v>20</v>
      </c>
      <c r="AA197" s="27">
        <v>25</v>
      </c>
      <c r="AB197" s="22">
        <v>188</v>
      </c>
      <c r="AC197" s="10">
        <v>1</v>
      </c>
    </row>
    <row r="198" spans="1:29" s="50" customFormat="1" ht="24" customHeight="1" x14ac:dyDescent="0.3">
      <c r="A198" s="31">
        <v>363</v>
      </c>
      <c r="B198" s="10" t="s">
        <v>216</v>
      </c>
      <c r="C198" s="10"/>
      <c r="D198" s="10"/>
      <c r="E198" s="10"/>
      <c r="F198" s="10"/>
      <c r="G198" s="10"/>
      <c r="H198" s="10">
        <v>3</v>
      </c>
      <c r="I198" s="10"/>
      <c r="J198" s="10"/>
      <c r="K198" s="10"/>
      <c r="L198" s="10"/>
      <c r="M198" s="11"/>
      <c r="N198" s="10">
        <v>48</v>
      </c>
      <c r="O198" s="10">
        <f t="shared" ref="O198" si="86">$C198*17</f>
        <v>0</v>
      </c>
      <c r="P198" s="10">
        <f t="shared" ref="P198" si="87">IF($D198&gt;=17,$C198*17,$D198*$C198)</f>
        <v>0</v>
      </c>
      <c r="Q198" s="10"/>
      <c r="R198" s="26" t="str">
        <f t="shared" ref="R198" si="88">IF($F198&gt;3,20+($F198-3)*10,IF($F198=0,"0",IF($F198&lt;=3,"20","0")))</f>
        <v>0</v>
      </c>
      <c r="S198" s="26" t="str">
        <f t="shared" ref="S198" si="89">IF($G198&gt;3,20+($G198-3)*10,IF($G198=0,"0",IF($G198&lt;=3,"20","0")))</f>
        <v>0</v>
      </c>
      <c r="T198" s="10">
        <f t="shared" ref="T198" si="90">IF($H198&gt;=3,15,0)</f>
        <v>15</v>
      </c>
      <c r="U198" s="10">
        <f t="shared" ref="U198" si="91">IF($I198&gt;=3,15,0)</f>
        <v>0</v>
      </c>
      <c r="V198" s="10">
        <f t="shared" ref="V198" si="92">IF($J198&lt;=2,$J198*5,($J198-2)*10 + (2*5))</f>
        <v>0</v>
      </c>
      <c r="W198" s="10">
        <f t="shared" ref="W198" si="93">$K198*10</f>
        <v>0</v>
      </c>
      <c r="X198" s="10">
        <f t="shared" ref="X198" si="94">$L198*10</f>
        <v>0</v>
      </c>
      <c r="Y198" s="26" t="str">
        <f t="shared" ref="Y198" si="95">IF($M198&lt;50%,"0",IF($M198&lt;60%,"10",IF($M198&lt;67%,"12",IF($M198&lt;70%,"15","17"))))</f>
        <v>0</v>
      </c>
      <c r="Z198" s="26" t="str">
        <f t="shared" si="85"/>
        <v>10</v>
      </c>
      <c r="AA198" s="27">
        <v>25</v>
      </c>
      <c r="AB198" s="22">
        <v>189</v>
      </c>
      <c r="AC198" s="10">
        <v>1</v>
      </c>
    </row>
    <row r="199" spans="1:29" s="50" customFormat="1" ht="24" customHeight="1" x14ac:dyDescent="0.3">
      <c r="A199" s="31">
        <v>70</v>
      </c>
      <c r="B199" s="12" t="s">
        <v>53</v>
      </c>
      <c r="C199" s="12"/>
      <c r="D199" s="12"/>
      <c r="E199" s="12"/>
      <c r="F199" s="12"/>
      <c r="G199" s="12"/>
      <c r="H199" s="12"/>
      <c r="I199" s="12">
        <v>3</v>
      </c>
      <c r="J199" s="12"/>
      <c r="K199" s="12"/>
      <c r="L199" s="12"/>
      <c r="M199" s="19"/>
      <c r="N199" s="12">
        <v>39</v>
      </c>
      <c r="O199" s="12">
        <f t="shared" si="75"/>
        <v>0</v>
      </c>
      <c r="P199" s="12">
        <f t="shared" si="76"/>
        <v>0</v>
      </c>
      <c r="Q199" s="12"/>
      <c r="R199" s="20" t="str">
        <f t="shared" si="77"/>
        <v>0</v>
      </c>
      <c r="S199" s="20" t="str">
        <f t="shared" si="78"/>
        <v>0</v>
      </c>
      <c r="T199" s="12">
        <f t="shared" si="79"/>
        <v>0</v>
      </c>
      <c r="U199" s="12">
        <f t="shared" si="80"/>
        <v>15</v>
      </c>
      <c r="V199" s="12">
        <f t="shared" si="81"/>
        <v>0</v>
      </c>
      <c r="W199" s="12">
        <f t="shared" si="82"/>
        <v>0</v>
      </c>
      <c r="X199" s="12">
        <f t="shared" si="83"/>
        <v>0</v>
      </c>
      <c r="Y199" s="20" t="str">
        <f t="shared" si="84"/>
        <v>0</v>
      </c>
      <c r="Z199" s="20" t="str">
        <f t="shared" si="85"/>
        <v>10</v>
      </c>
      <c r="AA199" s="21">
        <v>25</v>
      </c>
      <c r="AB199" s="22">
        <v>190</v>
      </c>
      <c r="AC199" s="12">
        <v>1</v>
      </c>
    </row>
    <row r="200" spans="1:29" s="52" customFormat="1" ht="24" customHeight="1" x14ac:dyDescent="0.3">
      <c r="A200" s="31">
        <v>251</v>
      </c>
      <c r="B200" s="12" t="s">
        <v>103</v>
      </c>
      <c r="C200" s="12"/>
      <c r="D200" s="12"/>
      <c r="E200" s="12"/>
      <c r="F200" s="12"/>
      <c r="G200" s="12"/>
      <c r="H200" s="12"/>
      <c r="I200" s="12"/>
      <c r="J200" s="12">
        <v>1</v>
      </c>
      <c r="K200" s="12">
        <v>1</v>
      </c>
      <c r="L200" s="12"/>
      <c r="M200" s="19"/>
      <c r="N200" s="12">
        <v>49</v>
      </c>
      <c r="O200" s="12">
        <f t="shared" si="75"/>
        <v>0</v>
      </c>
      <c r="P200" s="12">
        <f t="shared" si="76"/>
        <v>0</v>
      </c>
      <c r="Q200" s="12"/>
      <c r="R200" s="20" t="str">
        <f t="shared" si="77"/>
        <v>0</v>
      </c>
      <c r="S200" s="20" t="str">
        <f t="shared" si="78"/>
        <v>0</v>
      </c>
      <c r="T200" s="12">
        <f t="shared" si="79"/>
        <v>0</v>
      </c>
      <c r="U200" s="12">
        <f t="shared" si="80"/>
        <v>0</v>
      </c>
      <c r="V200" s="12">
        <f t="shared" si="81"/>
        <v>5</v>
      </c>
      <c r="W200" s="12">
        <f t="shared" si="82"/>
        <v>10</v>
      </c>
      <c r="X200" s="12">
        <f t="shared" si="83"/>
        <v>0</v>
      </c>
      <c r="Y200" s="20" t="str">
        <f t="shared" si="84"/>
        <v>0</v>
      </c>
      <c r="Z200" s="20" t="str">
        <f t="shared" si="85"/>
        <v>10</v>
      </c>
      <c r="AA200" s="21">
        <v>25</v>
      </c>
      <c r="AB200" s="22">
        <v>191</v>
      </c>
      <c r="AC200" s="12">
        <v>1</v>
      </c>
    </row>
    <row r="201" spans="1:29" s="50" customFormat="1" ht="24" customHeight="1" x14ac:dyDescent="0.3">
      <c r="A201" s="31">
        <v>105</v>
      </c>
      <c r="B201" s="12" t="s">
        <v>403</v>
      </c>
      <c r="C201" s="12"/>
      <c r="D201" s="12"/>
      <c r="E201" s="12"/>
      <c r="F201" s="12"/>
      <c r="G201" s="12"/>
      <c r="H201" s="12"/>
      <c r="I201" s="12"/>
      <c r="J201" s="12">
        <v>1</v>
      </c>
      <c r="K201" s="12">
        <v>1</v>
      </c>
      <c r="L201" s="12"/>
      <c r="M201" s="19"/>
      <c r="N201" s="12">
        <v>49</v>
      </c>
      <c r="O201" s="12">
        <f t="shared" si="75"/>
        <v>0</v>
      </c>
      <c r="P201" s="12">
        <f t="shared" si="76"/>
        <v>0</v>
      </c>
      <c r="Q201" s="12"/>
      <c r="R201" s="20" t="str">
        <f t="shared" si="77"/>
        <v>0</v>
      </c>
      <c r="S201" s="20" t="str">
        <f t="shared" si="78"/>
        <v>0</v>
      </c>
      <c r="T201" s="12">
        <f t="shared" si="79"/>
        <v>0</v>
      </c>
      <c r="U201" s="12">
        <f t="shared" si="80"/>
        <v>0</v>
      </c>
      <c r="V201" s="12">
        <f t="shared" si="81"/>
        <v>5</v>
      </c>
      <c r="W201" s="12">
        <f t="shared" si="82"/>
        <v>10</v>
      </c>
      <c r="X201" s="12">
        <f t="shared" si="83"/>
        <v>0</v>
      </c>
      <c r="Y201" s="20" t="str">
        <f t="shared" si="84"/>
        <v>0</v>
      </c>
      <c r="Z201" s="20" t="str">
        <f t="shared" si="85"/>
        <v>10</v>
      </c>
      <c r="AA201" s="21">
        <v>25</v>
      </c>
      <c r="AB201" s="22">
        <v>192</v>
      </c>
      <c r="AC201" s="12">
        <v>1</v>
      </c>
    </row>
    <row r="202" spans="1:29" s="52" customFormat="1" ht="24" customHeight="1" x14ac:dyDescent="0.3">
      <c r="A202" s="31">
        <v>268</v>
      </c>
      <c r="B202" s="12" t="s">
        <v>351</v>
      </c>
      <c r="C202" s="12"/>
      <c r="D202" s="12"/>
      <c r="E202" s="12"/>
      <c r="F202" s="12"/>
      <c r="G202" s="12"/>
      <c r="H202" s="12"/>
      <c r="I202" s="12"/>
      <c r="J202" s="12">
        <v>1</v>
      </c>
      <c r="K202" s="12">
        <v>1</v>
      </c>
      <c r="L202" s="12"/>
      <c r="M202" s="19"/>
      <c r="N202" s="12">
        <v>48</v>
      </c>
      <c r="O202" s="12">
        <f t="shared" si="75"/>
        <v>0</v>
      </c>
      <c r="P202" s="12">
        <f t="shared" si="76"/>
        <v>0</v>
      </c>
      <c r="Q202" s="12"/>
      <c r="R202" s="20" t="str">
        <f t="shared" si="77"/>
        <v>0</v>
      </c>
      <c r="S202" s="20" t="str">
        <f t="shared" si="78"/>
        <v>0</v>
      </c>
      <c r="T202" s="12">
        <f t="shared" si="79"/>
        <v>0</v>
      </c>
      <c r="U202" s="12">
        <f t="shared" si="80"/>
        <v>0</v>
      </c>
      <c r="V202" s="12">
        <f t="shared" si="81"/>
        <v>5</v>
      </c>
      <c r="W202" s="12">
        <f t="shared" si="82"/>
        <v>10</v>
      </c>
      <c r="X202" s="12">
        <f t="shared" si="83"/>
        <v>0</v>
      </c>
      <c r="Y202" s="20" t="str">
        <f t="shared" si="84"/>
        <v>0</v>
      </c>
      <c r="Z202" s="20" t="str">
        <f t="shared" si="85"/>
        <v>10</v>
      </c>
      <c r="AA202" s="21">
        <v>25</v>
      </c>
      <c r="AB202" s="22">
        <v>193</v>
      </c>
      <c r="AC202" s="12">
        <v>1</v>
      </c>
    </row>
    <row r="203" spans="1:29" s="50" customFormat="1" ht="24" customHeight="1" x14ac:dyDescent="0.3">
      <c r="A203" s="31">
        <v>21</v>
      </c>
      <c r="B203" s="12" t="s">
        <v>357</v>
      </c>
      <c r="C203" s="12"/>
      <c r="D203" s="12"/>
      <c r="E203" s="12"/>
      <c r="F203" s="12"/>
      <c r="G203" s="12"/>
      <c r="H203" s="12"/>
      <c r="I203" s="12"/>
      <c r="J203" s="12">
        <v>1</v>
      </c>
      <c r="K203" s="12">
        <v>1</v>
      </c>
      <c r="L203" s="12"/>
      <c r="M203" s="19"/>
      <c r="N203" s="12">
        <v>43</v>
      </c>
      <c r="O203" s="12">
        <f t="shared" si="75"/>
        <v>0</v>
      </c>
      <c r="P203" s="12">
        <f t="shared" si="76"/>
        <v>0</v>
      </c>
      <c r="Q203" s="12"/>
      <c r="R203" s="20" t="str">
        <f t="shared" si="77"/>
        <v>0</v>
      </c>
      <c r="S203" s="20" t="str">
        <f t="shared" si="78"/>
        <v>0</v>
      </c>
      <c r="T203" s="12">
        <f t="shared" si="79"/>
        <v>0</v>
      </c>
      <c r="U203" s="12">
        <f t="shared" si="80"/>
        <v>0</v>
      </c>
      <c r="V203" s="12">
        <f t="shared" si="81"/>
        <v>5</v>
      </c>
      <c r="W203" s="12">
        <f t="shared" si="82"/>
        <v>10</v>
      </c>
      <c r="X203" s="12">
        <f t="shared" si="83"/>
        <v>0</v>
      </c>
      <c r="Y203" s="20" t="str">
        <f t="shared" si="84"/>
        <v>0</v>
      </c>
      <c r="Z203" s="20" t="str">
        <f t="shared" si="85"/>
        <v>10</v>
      </c>
      <c r="AA203" s="21">
        <v>25</v>
      </c>
      <c r="AB203" s="22">
        <v>194</v>
      </c>
      <c r="AC203" s="12">
        <v>1</v>
      </c>
    </row>
    <row r="204" spans="1:29" s="50" customFormat="1" ht="24" customHeight="1" x14ac:dyDescent="0.3">
      <c r="A204" s="31">
        <v>150</v>
      </c>
      <c r="B204" s="12" t="s">
        <v>72</v>
      </c>
      <c r="C204" s="12"/>
      <c r="D204" s="12"/>
      <c r="E204" s="12"/>
      <c r="F204" s="12"/>
      <c r="G204" s="12"/>
      <c r="H204" s="12"/>
      <c r="I204" s="12"/>
      <c r="J204" s="12">
        <v>1</v>
      </c>
      <c r="K204" s="12">
        <v>1</v>
      </c>
      <c r="L204" s="12"/>
      <c r="M204" s="19"/>
      <c r="N204" s="12">
        <v>41</v>
      </c>
      <c r="O204" s="12">
        <f>$C204*17</f>
        <v>0</v>
      </c>
      <c r="P204" s="12">
        <f t="shared" si="76"/>
        <v>0</v>
      </c>
      <c r="Q204" s="12"/>
      <c r="R204" s="20" t="str">
        <f t="shared" si="77"/>
        <v>0</v>
      </c>
      <c r="S204" s="20" t="str">
        <f t="shared" si="78"/>
        <v>0</v>
      </c>
      <c r="T204" s="12">
        <f t="shared" si="79"/>
        <v>0</v>
      </c>
      <c r="U204" s="12">
        <f t="shared" si="80"/>
        <v>0</v>
      </c>
      <c r="V204" s="12">
        <f t="shared" si="81"/>
        <v>5</v>
      </c>
      <c r="W204" s="12">
        <f t="shared" si="82"/>
        <v>10</v>
      </c>
      <c r="X204" s="12">
        <f t="shared" si="83"/>
        <v>0</v>
      </c>
      <c r="Y204" s="20" t="str">
        <f>IF($M204&lt;50%,"0",IF($M204&lt;60%,"10",IF($M204&lt;67%,"12",IF($M204&lt;70%,"15","17"))))</f>
        <v>0</v>
      </c>
      <c r="Z204" s="20" t="str">
        <f t="shared" si="85"/>
        <v>10</v>
      </c>
      <c r="AA204" s="21">
        <v>25</v>
      </c>
      <c r="AB204" s="22">
        <v>195</v>
      </c>
      <c r="AC204" s="12">
        <v>1</v>
      </c>
    </row>
    <row r="205" spans="1:29" s="50" customFormat="1" ht="24" customHeight="1" x14ac:dyDescent="0.3">
      <c r="A205" s="31">
        <v>129</v>
      </c>
      <c r="B205" s="12" t="s">
        <v>347</v>
      </c>
      <c r="C205" s="12"/>
      <c r="D205" s="12"/>
      <c r="E205" s="12"/>
      <c r="F205" s="12"/>
      <c r="G205" s="12"/>
      <c r="H205" s="12"/>
      <c r="I205" s="12"/>
      <c r="J205" s="12">
        <v>1</v>
      </c>
      <c r="K205" s="12">
        <v>1</v>
      </c>
      <c r="L205" s="12"/>
      <c r="M205" s="19"/>
      <c r="N205" s="12">
        <v>40</v>
      </c>
      <c r="O205" s="12">
        <f t="shared" si="75"/>
        <v>0</v>
      </c>
      <c r="P205" s="12">
        <f t="shared" si="76"/>
        <v>0</v>
      </c>
      <c r="Q205" s="12"/>
      <c r="R205" s="20" t="str">
        <f t="shared" si="77"/>
        <v>0</v>
      </c>
      <c r="S205" s="20" t="str">
        <f t="shared" si="78"/>
        <v>0</v>
      </c>
      <c r="T205" s="12">
        <f t="shared" si="79"/>
        <v>0</v>
      </c>
      <c r="U205" s="12">
        <f t="shared" si="80"/>
        <v>0</v>
      </c>
      <c r="V205" s="12">
        <f t="shared" si="81"/>
        <v>5</v>
      </c>
      <c r="W205" s="12">
        <f t="shared" si="82"/>
        <v>10</v>
      </c>
      <c r="X205" s="12">
        <f t="shared" si="83"/>
        <v>0</v>
      </c>
      <c r="Y205" s="20" t="str">
        <f t="shared" si="84"/>
        <v>0</v>
      </c>
      <c r="Z205" s="20" t="str">
        <f t="shared" si="85"/>
        <v>10</v>
      </c>
      <c r="AA205" s="21">
        <v>25</v>
      </c>
      <c r="AB205" s="22">
        <v>196</v>
      </c>
      <c r="AC205" s="12">
        <v>1</v>
      </c>
    </row>
    <row r="206" spans="1:29" s="49" customFormat="1" ht="24" customHeight="1" x14ac:dyDescent="0.3">
      <c r="A206" s="31">
        <v>217</v>
      </c>
      <c r="B206" s="31" t="s">
        <v>89</v>
      </c>
      <c r="C206" s="31"/>
      <c r="D206" s="31"/>
      <c r="E206" s="31"/>
      <c r="F206" s="31"/>
      <c r="G206" s="31"/>
      <c r="H206" s="31"/>
      <c r="I206" s="31"/>
      <c r="J206" s="31">
        <v>1</v>
      </c>
      <c r="K206" s="31">
        <v>1</v>
      </c>
      <c r="L206" s="31"/>
      <c r="M206" s="35"/>
      <c r="N206" s="31">
        <v>36</v>
      </c>
      <c r="O206" s="31">
        <f t="shared" si="75"/>
        <v>0</v>
      </c>
      <c r="P206" s="31">
        <f t="shared" si="76"/>
        <v>0</v>
      </c>
      <c r="Q206" s="31"/>
      <c r="R206" s="36" t="str">
        <f t="shared" si="77"/>
        <v>0</v>
      </c>
      <c r="S206" s="36" t="str">
        <f t="shared" si="78"/>
        <v>0</v>
      </c>
      <c r="T206" s="31">
        <f t="shared" si="79"/>
        <v>0</v>
      </c>
      <c r="U206" s="31">
        <f t="shared" si="80"/>
        <v>0</v>
      </c>
      <c r="V206" s="31">
        <f t="shared" si="81"/>
        <v>5</v>
      </c>
      <c r="W206" s="31">
        <f t="shared" si="82"/>
        <v>10</v>
      </c>
      <c r="X206" s="31">
        <f t="shared" si="83"/>
        <v>0</v>
      </c>
      <c r="Y206" s="36" t="str">
        <f t="shared" si="84"/>
        <v>0</v>
      </c>
      <c r="Z206" s="36" t="str">
        <f t="shared" si="85"/>
        <v>10</v>
      </c>
      <c r="AA206" s="37">
        <v>25</v>
      </c>
      <c r="AB206" s="22">
        <v>197</v>
      </c>
      <c r="AC206" s="31">
        <v>1</v>
      </c>
    </row>
    <row r="207" spans="1:29" s="50" customFormat="1" ht="24" customHeight="1" x14ac:dyDescent="0.3">
      <c r="A207" s="31">
        <v>214</v>
      </c>
      <c r="B207" s="31" t="s">
        <v>86</v>
      </c>
      <c r="C207" s="31"/>
      <c r="D207" s="31"/>
      <c r="E207" s="31"/>
      <c r="F207" s="31"/>
      <c r="G207" s="31"/>
      <c r="H207" s="31"/>
      <c r="I207" s="31"/>
      <c r="J207" s="31">
        <v>1</v>
      </c>
      <c r="K207" s="31">
        <v>1</v>
      </c>
      <c r="L207" s="31"/>
      <c r="M207" s="35"/>
      <c r="N207" s="31">
        <v>35</v>
      </c>
      <c r="O207" s="31">
        <f t="shared" si="75"/>
        <v>0</v>
      </c>
      <c r="P207" s="31">
        <f t="shared" si="76"/>
        <v>0</v>
      </c>
      <c r="Q207" s="31"/>
      <c r="R207" s="36" t="str">
        <f t="shared" si="77"/>
        <v>0</v>
      </c>
      <c r="S207" s="36" t="str">
        <f t="shared" si="78"/>
        <v>0</v>
      </c>
      <c r="T207" s="31">
        <f t="shared" si="79"/>
        <v>0</v>
      </c>
      <c r="U207" s="31">
        <f t="shared" si="80"/>
        <v>0</v>
      </c>
      <c r="V207" s="31">
        <f t="shared" si="81"/>
        <v>5</v>
      </c>
      <c r="W207" s="31">
        <f t="shared" si="82"/>
        <v>10</v>
      </c>
      <c r="X207" s="31">
        <f t="shared" si="83"/>
        <v>0</v>
      </c>
      <c r="Y207" s="36" t="str">
        <f t="shared" si="84"/>
        <v>0</v>
      </c>
      <c r="Z207" s="36" t="str">
        <f t="shared" si="85"/>
        <v>10</v>
      </c>
      <c r="AA207" s="37">
        <v>25</v>
      </c>
      <c r="AB207" s="22">
        <v>198</v>
      </c>
      <c r="AC207" s="31">
        <v>1</v>
      </c>
    </row>
    <row r="208" spans="1:29" s="50" customFormat="1" ht="24" customHeight="1" x14ac:dyDescent="0.3">
      <c r="A208" s="10">
        <v>203</v>
      </c>
      <c r="B208" s="31" t="s">
        <v>85</v>
      </c>
      <c r="C208" s="31"/>
      <c r="D208" s="31"/>
      <c r="E208" s="31"/>
      <c r="F208" s="31"/>
      <c r="G208" s="31"/>
      <c r="H208" s="31"/>
      <c r="I208" s="31"/>
      <c r="J208" s="31">
        <v>1</v>
      </c>
      <c r="K208" s="31">
        <v>1</v>
      </c>
      <c r="L208" s="31"/>
      <c r="M208" s="35"/>
      <c r="N208" s="31">
        <v>34</v>
      </c>
      <c r="O208" s="31">
        <f t="shared" si="75"/>
        <v>0</v>
      </c>
      <c r="P208" s="31">
        <f t="shared" si="76"/>
        <v>0</v>
      </c>
      <c r="Q208" s="31"/>
      <c r="R208" s="36" t="str">
        <f t="shared" si="77"/>
        <v>0</v>
      </c>
      <c r="S208" s="36" t="str">
        <f t="shared" si="78"/>
        <v>0</v>
      </c>
      <c r="T208" s="31">
        <f t="shared" si="79"/>
        <v>0</v>
      </c>
      <c r="U208" s="31">
        <f t="shared" si="80"/>
        <v>0</v>
      </c>
      <c r="V208" s="31">
        <f t="shared" si="81"/>
        <v>5</v>
      </c>
      <c r="W208" s="31">
        <f t="shared" si="82"/>
        <v>10</v>
      </c>
      <c r="X208" s="31">
        <f t="shared" si="83"/>
        <v>0</v>
      </c>
      <c r="Y208" s="36" t="str">
        <f t="shared" si="84"/>
        <v>0</v>
      </c>
      <c r="Z208" s="36" t="str">
        <f t="shared" si="85"/>
        <v>10</v>
      </c>
      <c r="AA208" s="37">
        <v>25</v>
      </c>
      <c r="AB208" s="22">
        <v>199</v>
      </c>
      <c r="AC208" s="31">
        <v>1</v>
      </c>
    </row>
    <row r="209" spans="1:29" s="49" customFormat="1" ht="24" customHeight="1" x14ac:dyDescent="0.3">
      <c r="A209" s="31">
        <v>174</v>
      </c>
      <c r="B209" s="31" t="s">
        <v>77</v>
      </c>
      <c r="C209" s="31"/>
      <c r="D209" s="31"/>
      <c r="E209" s="31"/>
      <c r="F209" s="31"/>
      <c r="G209" s="31"/>
      <c r="H209" s="31"/>
      <c r="I209" s="31"/>
      <c r="J209" s="31">
        <v>1</v>
      </c>
      <c r="K209" s="31">
        <v>1</v>
      </c>
      <c r="L209" s="31"/>
      <c r="M209" s="35"/>
      <c r="N209" s="31">
        <v>34</v>
      </c>
      <c r="O209" s="31">
        <f>$C209*17</f>
        <v>0</v>
      </c>
      <c r="P209" s="31">
        <f t="shared" si="76"/>
        <v>0</v>
      </c>
      <c r="Q209" s="31"/>
      <c r="R209" s="36" t="str">
        <f t="shared" si="77"/>
        <v>0</v>
      </c>
      <c r="S209" s="36" t="str">
        <f t="shared" si="78"/>
        <v>0</v>
      </c>
      <c r="T209" s="31">
        <f t="shared" si="79"/>
        <v>0</v>
      </c>
      <c r="U209" s="31">
        <f t="shared" si="80"/>
        <v>0</v>
      </c>
      <c r="V209" s="31">
        <f t="shared" si="81"/>
        <v>5</v>
      </c>
      <c r="W209" s="31">
        <f t="shared" si="82"/>
        <v>10</v>
      </c>
      <c r="X209" s="31">
        <f t="shared" si="83"/>
        <v>0</v>
      </c>
      <c r="Y209" s="36" t="str">
        <f>IF($M209&lt;50%,"0",IF($M209&lt;60%,"10",IF($M209&lt;67%,"12",IF($M209&lt;70%,"15","17"))))</f>
        <v>0</v>
      </c>
      <c r="Z209" s="36" t="str">
        <f t="shared" si="85"/>
        <v>10</v>
      </c>
      <c r="AA209" s="37">
        <v>25</v>
      </c>
      <c r="AB209" s="22">
        <v>200</v>
      </c>
      <c r="AC209" s="31">
        <v>1</v>
      </c>
    </row>
    <row r="210" spans="1:29" s="50" customFormat="1" ht="24" customHeight="1" x14ac:dyDescent="0.3">
      <c r="A210" s="31">
        <v>19</v>
      </c>
      <c r="B210" s="31" t="s">
        <v>266</v>
      </c>
      <c r="C210" s="31"/>
      <c r="D210" s="31"/>
      <c r="E210" s="31"/>
      <c r="F210" s="31"/>
      <c r="G210" s="31"/>
      <c r="H210" s="31"/>
      <c r="I210" s="31"/>
      <c r="J210" s="31">
        <v>1</v>
      </c>
      <c r="K210" s="31">
        <v>1</v>
      </c>
      <c r="L210" s="31"/>
      <c r="M210" s="35"/>
      <c r="N210" s="31">
        <v>32</v>
      </c>
      <c r="O210" s="31">
        <f t="shared" si="75"/>
        <v>0</v>
      </c>
      <c r="P210" s="31">
        <f t="shared" si="76"/>
        <v>0</v>
      </c>
      <c r="Q210" s="31"/>
      <c r="R210" s="36" t="str">
        <f t="shared" si="77"/>
        <v>0</v>
      </c>
      <c r="S210" s="36" t="str">
        <f t="shared" si="78"/>
        <v>0</v>
      </c>
      <c r="T210" s="31">
        <f t="shared" si="79"/>
        <v>0</v>
      </c>
      <c r="U210" s="31">
        <f t="shared" si="80"/>
        <v>0</v>
      </c>
      <c r="V210" s="31">
        <f t="shared" si="81"/>
        <v>5</v>
      </c>
      <c r="W210" s="31">
        <f t="shared" si="82"/>
        <v>10</v>
      </c>
      <c r="X210" s="31">
        <f t="shared" si="83"/>
        <v>0</v>
      </c>
      <c r="Y210" s="36" t="str">
        <f t="shared" si="84"/>
        <v>0</v>
      </c>
      <c r="Z210" s="36" t="str">
        <f t="shared" si="85"/>
        <v>10</v>
      </c>
      <c r="AA210" s="37">
        <v>25</v>
      </c>
      <c r="AB210" s="22">
        <v>201</v>
      </c>
      <c r="AC210" s="31">
        <v>1</v>
      </c>
    </row>
    <row r="211" spans="1:29" s="50" customFormat="1" ht="24" customHeight="1" x14ac:dyDescent="0.3">
      <c r="A211" s="31">
        <v>265</v>
      </c>
      <c r="B211" s="31" t="s">
        <v>200</v>
      </c>
      <c r="C211" s="31"/>
      <c r="D211" s="31"/>
      <c r="E211" s="31"/>
      <c r="F211" s="31"/>
      <c r="G211" s="31"/>
      <c r="H211" s="31"/>
      <c r="I211" s="31"/>
      <c r="J211" s="31">
        <v>1</v>
      </c>
      <c r="K211" s="31">
        <v>1</v>
      </c>
      <c r="L211" s="31"/>
      <c r="M211" s="35"/>
      <c r="N211" s="31">
        <v>26</v>
      </c>
      <c r="O211" s="31">
        <f t="shared" si="75"/>
        <v>0</v>
      </c>
      <c r="P211" s="31">
        <f t="shared" si="76"/>
        <v>0</v>
      </c>
      <c r="Q211" s="31"/>
      <c r="R211" s="36" t="str">
        <f t="shared" si="77"/>
        <v>0</v>
      </c>
      <c r="S211" s="36" t="str">
        <f t="shared" si="78"/>
        <v>0</v>
      </c>
      <c r="T211" s="31">
        <f t="shared" si="79"/>
        <v>0</v>
      </c>
      <c r="U211" s="31">
        <f t="shared" si="80"/>
        <v>0</v>
      </c>
      <c r="V211" s="31">
        <f t="shared" si="81"/>
        <v>5</v>
      </c>
      <c r="W211" s="31">
        <f t="shared" si="82"/>
        <v>10</v>
      </c>
      <c r="X211" s="31">
        <f t="shared" si="83"/>
        <v>0</v>
      </c>
      <c r="Y211" s="36" t="str">
        <f t="shared" si="84"/>
        <v>0</v>
      </c>
      <c r="Z211" s="36" t="str">
        <f t="shared" si="85"/>
        <v>10</v>
      </c>
      <c r="AA211" s="37">
        <v>25</v>
      </c>
      <c r="AB211" s="22">
        <v>202</v>
      </c>
      <c r="AC211" s="31">
        <v>1</v>
      </c>
    </row>
    <row r="212" spans="1:29" s="50" customFormat="1" ht="24" customHeight="1" x14ac:dyDescent="0.3">
      <c r="A212" s="31">
        <v>321</v>
      </c>
      <c r="B212" s="31" t="s">
        <v>394</v>
      </c>
      <c r="C212" s="31"/>
      <c r="D212" s="31"/>
      <c r="E212" s="31"/>
      <c r="F212" s="31"/>
      <c r="G212" s="31"/>
      <c r="H212" s="31"/>
      <c r="I212" s="31"/>
      <c r="J212" s="31">
        <v>1</v>
      </c>
      <c r="K212" s="31"/>
      <c r="L212" s="31"/>
      <c r="M212" s="35"/>
      <c r="N212" s="31">
        <v>57</v>
      </c>
      <c r="O212" s="31">
        <f t="shared" si="75"/>
        <v>0</v>
      </c>
      <c r="P212" s="31">
        <f t="shared" si="76"/>
        <v>0</v>
      </c>
      <c r="Q212" s="31"/>
      <c r="R212" s="36" t="str">
        <f t="shared" si="77"/>
        <v>0</v>
      </c>
      <c r="S212" s="36" t="str">
        <f t="shared" si="78"/>
        <v>0</v>
      </c>
      <c r="T212" s="31">
        <f t="shared" si="79"/>
        <v>0</v>
      </c>
      <c r="U212" s="31">
        <f t="shared" si="80"/>
        <v>0</v>
      </c>
      <c r="V212" s="31">
        <f t="shared" si="81"/>
        <v>5</v>
      </c>
      <c r="W212" s="31">
        <f t="shared" si="82"/>
        <v>0</v>
      </c>
      <c r="X212" s="31">
        <f t="shared" si="83"/>
        <v>0</v>
      </c>
      <c r="Y212" s="36" t="str">
        <f t="shared" si="84"/>
        <v>0</v>
      </c>
      <c r="Z212" s="36" t="str">
        <f t="shared" si="85"/>
        <v>20</v>
      </c>
      <c r="AA212" s="37">
        <v>25</v>
      </c>
      <c r="AB212" s="22">
        <v>203</v>
      </c>
      <c r="AC212" s="31">
        <v>1</v>
      </c>
    </row>
    <row r="213" spans="1:29" s="50" customFormat="1" ht="24" customHeight="1" x14ac:dyDescent="0.3">
      <c r="A213" s="31">
        <v>15</v>
      </c>
      <c r="B213" s="31" t="s">
        <v>311</v>
      </c>
      <c r="C213" s="31"/>
      <c r="D213" s="31"/>
      <c r="E213" s="31"/>
      <c r="F213" s="31"/>
      <c r="G213" s="31"/>
      <c r="H213" s="31"/>
      <c r="I213" s="31"/>
      <c r="J213" s="31">
        <v>1</v>
      </c>
      <c r="K213" s="31"/>
      <c r="L213" s="31"/>
      <c r="M213" s="35"/>
      <c r="N213" s="31">
        <v>55</v>
      </c>
      <c r="O213" s="31">
        <f>$C213*17</f>
        <v>0</v>
      </c>
      <c r="P213" s="31">
        <f>IF($D213&gt;=17,$C213*17,$D213*$C213)</f>
        <v>0</v>
      </c>
      <c r="Q213" s="31"/>
      <c r="R213" s="36" t="str">
        <f>IF($F213&gt;3,20+($F213-3)*10,IF($F213=0,"0",IF($F213&lt;=3,"20","0")))</f>
        <v>0</v>
      </c>
      <c r="S213" s="36" t="str">
        <f>IF($G213&gt;3,20+($G213-3)*10,IF($G213=0,"0",IF($G213&lt;=3,"20","0")))</f>
        <v>0</v>
      </c>
      <c r="T213" s="31">
        <f>IF($H213&gt;=3,15,0)</f>
        <v>0</v>
      </c>
      <c r="U213" s="31">
        <f>IF($I213&gt;=3,15,0)</f>
        <v>0</v>
      </c>
      <c r="V213" s="31">
        <f>IF($J213&lt;=2,$J213*5,($J213-2)*10 + (2*5))</f>
        <v>5</v>
      </c>
      <c r="W213" s="31">
        <f>$K213*10</f>
        <v>0</v>
      </c>
      <c r="X213" s="31">
        <f>$L213*10</f>
        <v>0</v>
      </c>
      <c r="Y213" s="36" t="str">
        <f>IF($M213&lt;50%,"0",IF($M213&lt;60%,"10",IF($M213&lt;67%,"12",IF($M213&lt;70%,"15","17"))))</f>
        <v>0</v>
      </c>
      <c r="Z213" s="36" t="str">
        <f>IF($N213=0,"0",IF($N213&lt;=50,"10","20"))</f>
        <v>20</v>
      </c>
      <c r="AA213" s="37">
        <v>25</v>
      </c>
      <c r="AB213" s="22">
        <v>204</v>
      </c>
      <c r="AC213" s="31">
        <v>1</v>
      </c>
    </row>
    <row r="214" spans="1:29" s="50" customFormat="1" ht="24" customHeight="1" x14ac:dyDescent="0.3">
      <c r="A214" s="31">
        <v>26</v>
      </c>
      <c r="B214" s="31" t="s">
        <v>43</v>
      </c>
      <c r="C214" s="31"/>
      <c r="D214" s="31"/>
      <c r="E214" s="31"/>
      <c r="F214" s="31"/>
      <c r="G214" s="31"/>
      <c r="H214" s="31"/>
      <c r="I214" s="31"/>
      <c r="J214" s="31">
        <v>1</v>
      </c>
      <c r="K214" s="31"/>
      <c r="L214" s="31"/>
      <c r="M214" s="35"/>
      <c r="N214" s="31">
        <v>54</v>
      </c>
      <c r="O214" s="31">
        <f t="shared" si="75"/>
        <v>0</v>
      </c>
      <c r="P214" s="31">
        <f t="shared" si="76"/>
        <v>0</v>
      </c>
      <c r="Q214" s="31"/>
      <c r="R214" s="36" t="str">
        <f t="shared" si="77"/>
        <v>0</v>
      </c>
      <c r="S214" s="36" t="str">
        <f t="shared" si="78"/>
        <v>0</v>
      </c>
      <c r="T214" s="31">
        <f t="shared" si="79"/>
        <v>0</v>
      </c>
      <c r="U214" s="31">
        <f t="shared" si="80"/>
        <v>0</v>
      </c>
      <c r="V214" s="31">
        <f t="shared" si="81"/>
        <v>5</v>
      </c>
      <c r="W214" s="31">
        <f t="shared" si="82"/>
        <v>0</v>
      </c>
      <c r="X214" s="31">
        <f t="shared" si="83"/>
        <v>0</v>
      </c>
      <c r="Y214" s="36" t="str">
        <f t="shared" si="84"/>
        <v>0</v>
      </c>
      <c r="Z214" s="36" t="str">
        <f t="shared" si="85"/>
        <v>20</v>
      </c>
      <c r="AA214" s="37">
        <v>25</v>
      </c>
      <c r="AB214" s="22">
        <v>205</v>
      </c>
      <c r="AC214" s="31">
        <v>1</v>
      </c>
    </row>
    <row r="215" spans="1:29" s="50" customFormat="1" ht="24" customHeight="1" x14ac:dyDescent="0.3">
      <c r="A215" s="31">
        <v>186</v>
      </c>
      <c r="B215" s="31" t="s">
        <v>330</v>
      </c>
      <c r="C215" s="31"/>
      <c r="D215" s="31"/>
      <c r="E215" s="31"/>
      <c r="F215" s="31"/>
      <c r="G215" s="31"/>
      <c r="H215" s="31"/>
      <c r="I215" s="31"/>
      <c r="J215" s="31">
        <v>1</v>
      </c>
      <c r="K215" s="31"/>
      <c r="L215" s="31"/>
      <c r="M215" s="35" t="s">
        <v>331</v>
      </c>
      <c r="N215" s="31">
        <v>54</v>
      </c>
      <c r="O215" s="31">
        <v>0</v>
      </c>
      <c r="P215" s="31">
        <f t="shared" si="76"/>
        <v>0</v>
      </c>
      <c r="Q215" s="31"/>
      <c r="R215" s="36" t="str">
        <f t="shared" si="77"/>
        <v>0</v>
      </c>
      <c r="S215" s="36" t="str">
        <f t="shared" si="78"/>
        <v>0</v>
      </c>
      <c r="T215" s="31">
        <f t="shared" si="79"/>
        <v>0</v>
      </c>
      <c r="U215" s="31">
        <f t="shared" si="80"/>
        <v>0</v>
      </c>
      <c r="V215" s="31">
        <f t="shared" si="81"/>
        <v>5</v>
      </c>
      <c r="W215" s="31">
        <f t="shared" si="82"/>
        <v>0</v>
      </c>
      <c r="X215" s="31">
        <f t="shared" si="83"/>
        <v>0</v>
      </c>
      <c r="Y215" s="36">
        <v>0</v>
      </c>
      <c r="Z215" s="36" t="str">
        <f t="shared" si="85"/>
        <v>20</v>
      </c>
      <c r="AA215" s="37">
        <v>25</v>
      </c>
      <c r="AB215" s="22">
        <v>206</v>
      </c>
      <c r="AC215" s="31">
        <v>1</v>
      </c>
    </row>
    <row r="216" spans="1:29" s="50" customFormat="1" ht="24" customHeight="1" x14ac:dyDescent="0.3">
      <c r="A216" s="31">
        <v>153</v>
      </c>
      <c r="B216" s="31" t="s">
        <v>190</v>
      </c>
      <c r="C216" s="31"/>
      <c r="D216" s="31"/>
      <c r="E216" s="31"/>
      <c r="F216" s="31"/>
      <c r="G216" s="31"/>
      <c r="H216" s="31"/>
      <c r="I216" s="31"/>
      <c r="J216" s="31">
        <v>1</v>
      </c>
      <c r="K216" s="31"/>
      <c r="L216" s="31"/>
      <c r="M216" s="35"/>
      <c r="N216" s="31">
        <v>52</v>
      </c>
      <c r="O216" s="31">
        <f>$C216*17</f>
        <v>0</v>
      </c>
      <c r="P216" s="31">
        <f t="shared" ref="P216:P218" si="96">IF($D216&gt;=17,$C216*17,$D216*$C216)</f>
        <v>0</v>
      </c>
      <c r="Q216" s="31"/>
      <c r="R216" s="36" t="str">
        <f t="shared" ref="R216:R218" si="97">IF($F216&gt;3,20+($F216-3)*10,IF($F216=0,"0",IF($F216&lt;=3,"20","0")))</f>
        <v>0</v>
      </c>
      <c r="S216" s="36" t="str">
        <f t="shared" ref="S216:S218" si="98">IF($G216&gt;3,20+($G216-3)*10,IF($G216=0,"0",IF($G216&lt;=3,"20","0")))</f>
        <v>0</v>
      </c>
      <c r="T216" s="31">
        <f t="shared" ref="T216:T218" si="99">IF($H216&gt;=3,15,0)</f>
        <v>0</v>
      </c>
      <c r="U216" s="31">
        <f t="shared" ref="U216:U218" si="100">IF($I216&gt;=3,15,0)</f>
        <v>0</v>
      </c>
      <c r="V216" s="31">
        <f t="shared" ref="V216:V218" si="101">IF($J216&lt;=2,$J216*5,($J216-2)*10 + (2*5))</f>
        <v>5</v>
      </c>
      <c r="W216" s="31">
        <f t="shared" ref="W216:W218" si="102">$K216*10</f>
        <v>0</v>
      </c>
      <c r="X216" s="31">
        <f t="shared" ref="X216:X218" si="103">$L216*10</f>
        <v>0</v>
      </c>
      <c r="Y216" s="36" t="str">
        <f>IF($M216&lt;50%,"0",IF($M216&lt;60%,"10",IF($M216&lt;67%,"12",IF($M216&lt;70%,"15","17"))))</f>
        <v>0</v>
      </c>
      <c r="Z216" s="36" t="str">
        <f t="shared" si="85"/>
        <v>20</v>
      </c>
      <c r="AA216" s="37">
        <v>25</v>
      </c>
      <c r="AB216" s="22">
        <v>207</v>
      </c>
      <c r="AC216" s="31">
        <v>1</v>
      </c>
    </row>
    <row r="217" spans="1:29" s="50" customFormat="1" ht="24" customHeight="1" x14ac:dyDescent="0.3">
      <c r="A217" s="31">
        <v>329</v>
      </c>
      <c r="B217" s="31" t="s">
        <v>415</v>
      </c>
      <c r="C217" s="31"/>
      <c r="D217" s="31"/>
      <c r="E217" s="31"/>
      <c r="F217" s="31"/>
      <c r="G217" s="31"/>
      <c r="H217" s="31"/>
      <c r="I217" s="31"/>
      <c r="J217" s="31">
        <v>1</v>
      </c>
      <c r="K217" s="31"/>
      <c r="L217" s="31"/>
      <c r="M217" s="35"/>
      <c r="N217" s="31">
        <v>52</v>
      </c>
      <c r="O217" s="31">
        <v>0</v>
      </c>
      <c r="P217" s="31">
        <v>0</v>
      </c>
      <c r="Q217" s="31"/>
      <c r="R217" s="36">
        <v>0</v>
      </c>
      <c r="S217" s="36">
        <v>0</v>
      </c>
      <c r="T217" s="31">
        <v>0</v>
      </c>
      <c r="U217" s="31">
        <v>0</v>
      </c>
      <c r="V217" s="31">
        <v>5</v>
      </c>
      <c r="W217" s="31">
        <v>0</v>
      </c>
      <c r="X217" s="31">
        <v>0</v>
      </c>
      <c r="Y217" s="36">
        <v>0</v>
      </c>
      <c r="Z217" s="36" t="str">
        <f t="shared" si="85"/>
        <v>20</v>
      </c>
      <c r="AA217" s="37">
        <v>25</v>
      </c>
      <c r="AB217" s="22">
        <v>208</v>
      </c>
      <c r="AC217" s="31">
        <v>1</v>
      </c>
    </row>
    <row r="218" spans="1:29" s="50" customFormat="1" ht="24" customHeight="1" x14ac:dyDescent="0.3">
      <c r="A218" s="31">
        <v>219</v>
      </c>
      <c r="B218" s="31" t="s">
        <v>88</v>
      </c>
      <c r="C218" s="31"/>
      <c r="D218" s="31"/>
      <c r="E218" s="31"/>
      <c r="F218" s="31"/>
      <c r="G218" s="31"/>
      <c r="H218" s="31"/>
      <c r="I218" s="31"/>
      <c r="J218" s="31">
        <v>1</v>
      </c>
      <c r="K218" s="31"/>
      <c r="L218" s="31"/>
      <c r="M218" s="35"/>
      <c r="N218" s="31">
        <v>51</v>
      </c>
      <c r="O218" s="31">
        <f t="shared" ref="O218" si="104">$C218*17</f>
        <v>0</v>
      </c>
      <c r="P218" s="31">
        <f t="shared" si="96"/>
        <v>0</v>
      </c>
      <c r="Q218" s="31"/>
      <c r="R218" s="36" t="str">
        <f t="shared" si="97"/>
        <v>0</v>
      </c>
      <c r="S218" s="36" t="str">
        <f t="shared" si="98"/>
        <v>0</v>
      </c>
      <c r="T218" s="31">
        <f t="shared" si="99"/>
        <v>0</v>
      </c>
      <c r="U218" s="31">
        <f t="shared" si="100"/>
        <v>0</v>
      </c>
      <c r="V218" s="31">
        <f t="shared" si="101"/>
        <v>5</v>
      </c>
      <c r="W218" s="31">
        <f t="shared" si="102"/>
        <v>0</v>
      </c>
      <c r="X218" s="31">
        <f t="shared" si="103"/>
        <v>0</v>
      </c>
      <c r="Y218" s="36" t="str">
        <f t="shared" ref="Y218" si="105">IF($M218&lt;50%,"0",IF($M218&lt;60%,"10",IF($M218&lt;67%,"12",IF($M218&lt;70%,"15","17"))))</f>
        <v>0</v>
      </c>
      <c r="Z218" s="36" t="str">
        <f t="shared" si="85"/>
        <v>20</v>
      </c>
      <c r="AA218" s="37">
        <v>25</v>
      </c>
      <c r="AB218" s="22">
        <v>209</v>
      </c>
      <c r="AC218" s="31">
        <v>1</v>
      </c>
    </row>
    <row r="219" spans="1:29" s="50" customFormat="1" ht="24" customHeight="1" x14ac:dyDescent="0.3">
      <c r="A219" s="10">
        <v>126</v>
      </c>
      <c r="B219" s="31" t="s">
        <v>369</v>
      </c>
      <c r="C219" s="31"/>
      <c r="D219" s="31"/>
      <c r="E219" s="31"/>
      <c r="F219" s="31"/>
      <c r="G219" s="31"/>
      <c r="H219" s="31"/>
      <c r="I219" s="31"/>
      <c r="J219" s="31">
        <v>1</v>
      </c>
      <c r="K219" s="31"/>
      <c r="L219" s="31"/>
      <c r="M219" s="35"/>
      <c r="N219" s="31">
        <v>51</v>
      </c>
      <c r="O219" s="31">
        <f t="shared" si="75"/>
        <v>0</v>
      </c>
      <c r="P219" s="31">
        <f t="shared" si="76"/>
        <v>0</v>
      </c>
      <c r="Q219" s="31"/>
      <c r="R219" s="36" t="str">
        <f t="shared" si="77"/>
        <v>0</v>
      </c>
      <c r="S219" s="36" t="str">
        <f t="shared" si="78"/>
        <v>0</v>
      </c>
      <c r="T219" s="31">
        <f t="shared" si="79"/>
        <v>0</v>
      </c>
      <c r="U219" s="31">
        <f t="shared" si="80"/>
        <v>0</v>
      </c>
      <c r="V219" s="31">
        <f t="shared" si="81"/>
        <v>5</v>
      </c>
      <c r="W219" s="31">
        <f t="shared" si="82"/>
        <v>0</v>
      </c>
      <c r="X219" s="31">
        <f t="shared" si="83"/>
        <v>0</v>
      </c>
      <c r="Y219" s="36" t="str">
        <f t="shared" si="84"/>
        <v>0</v>
      </c>
      <c r="Z219" s="36" t="str">
        <f t="shared" si="85"/>
        <v>20</v>
      </c>
      <c r="AA219" s="37">
        <v>25</v>
      </c>
      <c r="AB219" s="22">
        <v>210</v>
      </c>
      <c r="AC219" s="31">
        <v>1</v>
      </c>
    </row>
    <row r="220" spans="1:29" s="50" customFormat="1" ht="24" customHeight="1" x14ac:dyDescent="0.3">
      <c r="A220" s="31">
        <v>75</v>
      </c>
      <c r="B220" s="31" t="s">
        <v>273</v>
      </c>
      <c r="C220" s="31"/>
      <c r="D220" s="31"/>
      <c r="E220" s="31"/>
      <c r="F220" s="31"/>
      <c r="G220" s="31"/>
      <c r="H220" s="31"/>
      <c r="I220" s="31"/>
      <c r="J220" s="31">
        <v>2</v>
      </c>
      <c r="K220" s="31"/>
      <c r="L220" s="31"/>
      <c r="M220" s="35"/>
      <c r="N220" s="31">
        <v>50</v>
      </c>
      <c r="O220" s="31">
        <f t="shared" ref="O220:O311" si="106">$C220*17</f>
        <v>0</v>
      </c>
      <c r="P220" s="31">
        <f t="shared" ref="P220:P311" si="107">IF($D220&gt;=17,$C220*17,$D220*$C220)</f>
        <v>0</v>
      </c>
      <c r="Q220" s="31"/>
      <c r="R220" s="36" t="str">
        <f t="shared" ref="R220:R311" si="108">IF($F220&gt;3,20+($F220-3)*10,IF($F220=0,"0",IF($F220&lt;=3,"20","0")))</f>
        <v>0</v>
      </c>
      <c r="S220" s="36" t="str">
        <f t="shared" ref="S220:S311" si="109">IF($G220&gt;3,20+($G220-3)*10,IF($G220=0,"0",IF($G220&lt;=3,"20","0")))</f>
        <v>0</v>
      </c>
      <c r="T220" s="31">
        <f t="shared" ref="T220:T311" si="110">IF($H220&gt;=3,15,0)</f>
        <v>0</v>
      </c>
      <c r="U220" s="31">
        <f t="shared" ref="U220:U311" si="111">IF($I220&gt;=3,15,0)</f>
        <v>0</v>
      </c>
      <c r="V220" s="31">
        <f t="shared" ref="V220:V311" si="112">IF($J220&lt;=2,$J220*5,($J220-2)*10 + (2*5))</f>
        <v>10</v>
      </c>
      <c r="W220" s="31">
        <f t="shared" ref="W220:W311" si="113">$K220*10</f>
        <v>0</v>
      </c>
      <c r="X220" s="31">
        <f t="shared" ref="X220:X311" si="114">$L220*10</f>
        <v>0</v>
      </c>
      <c r="Y220" s="36" t="str">
        <f t="shared" ref="Y220:Y311" si="115">IF($M220&lt;50%,"0",IF($M220&lt;60%,"10",IF($M220&lt;67%,"12",IF($M220&lt;70%,"15","17"))))</f>
        <v>0</v>
      </c>
      <c r="Z220" s="36" t="str">
        <f t="shared" si="85"/>
        <v>10</v>
      </c>
      <c r="AA220" s="37">
        <v>20</v>
      </c>
      <c r="AB220" s="22">
        <v>211</v>
      </c>
      <c r="AC220" s="31">
        <v>1</v>
      </c>
    </row>
    <row r="221" spans="1:29" s="50" customFormat="1" ht="24" customHeight="1" x14ac:dyDescent="0.3">
      <c r="A221" s="31">
        <v>37</v>
      </c>
      <c r="B221" s="12" t="s">
        <v>152</v>
      </c>
      <c r="C221" s="12"/>
      <c r="D221" s="12"/>
      <c r="E221" s="12"/>
      <c r="F221" s="12"/>
      <c r="G221" s="12"/>
      <c r="H221" s="12"/>
      <c r="I221" s="12"/>
      <c r="J221" s="12">
        <v>2</v>
      </c>
      <c r="K221" s="12"/>
      <c r="L221" s="12"/>
      <c r="M221" s="19"/>
      <c r="N221" s="12">
        <v>49</v>
      </c>
      <c r="O221" s="12">
        <f t="shared" si="106"/>
        <v>0</v>
      </c>
      <c r="P221" s="12">
        <f t="shared" si="107"/>
        <v>0</v>
      </c>
      <c r="Q221" s="12"/>
      <c r="R221" s="20" t="str">
        <f t="shared" si="108"/>
        <v>0</v>
      </c>
      <c r="S221" s="20" t="str">
        <f t="shared" si="109"/>
        <v>0</v>
      </c>
      <c r="T221" s="12">
        <f t="shared" si="110"/>
        <v>0</v>
      </c>
      <c r="U221" s="12">
        <f t="shared" si="111"/>
        <v>0</v>
      </c>
      <c r="V221" s="12">
        <f t="shared" si="112"/>
        <v>10</v>
      </c>
      <c r="W221" s="12">
        <f t="shared" si="113"/>
        <v>0</v>
      </c>
      <c r="X221" s="12">
        <f t="shared" si="114"/>
        <v>0</v>
      </c>
      <c r="Y221" s="20" t="str">
        <f t="shared" si="115"/>
        <v>0</v>
      </c>
      <c r="Z221" s="20" t="str">
        <f t="shared" si="85"/>
        <v>10</v>
      </c>
      <c r="AA221" s="21">
        <v>20</v>
      </c>
      <c r="AB221" s="22">
        <v>212</v>
      </c>
      <c r="AC221" s="12">
        <v>1</v>
      </c>
    </row>
    <row r="222" spans="1:29" s="50" customFormat="1" ht="24" customHeight="1" x14ac:dyDescent="0.3">
      <c r="A222" s="31">
        <v>183</v>
      </c>
      <c r="B222" s="12" t="s">
        <v>79</v>
      </c>
      <c r="C222" s="12"/>
      <c r="D222" s="12"/>
      <c r="E222" s="12"/>
      <c r="F222" s="12"/>
      <c r="G222" s="12"/>
      <c r="H222" s="12"/>
      <c r="I222" s="12"/>
      <c r="J222" s="12">
        <v>2</v>
      </c>
      <c r="K222" s="12"/>
      <c r="L222" s="12"/>
      <c r="M222" s="19"/>
      <c r="N222" s="12">
        <v>48</v>
      </c>
      <c r="O222" s="12">
        <f t="shared" si="106"/>
        <v>0</v>
      </c>
      <c r="P222" s="12">
        <f t="shared" si="107"/>
        <v>0</v>
      </c>
      <c r="Q222" s="12"/>
      <c r="R222" s="20" t="str">
        <f t="shared" si="108"/>
        <v>0</v>
      </c>
      <c r="S222" s="20" t="str">
        <f t="shared" si="109"/>
        <v>0</v>
      </c>
      <c r="T222" s="12">
        <f t="shared" si="110"/>
        <v>0</v>
      </c>
      <c r="U222" s="12">
        <f t="shared" si="111"/>
        <v>0</v>
      </c>
      <c r="V222" s="12">
        <f t="shared" si="112"/>
        <v>10</v>
      </c>
      <c r="W222" s="12">
        <f t="shared" si="113"/>
        <v>0</v>
      </c>
      <c r="X222" s="12">
        <f t="shared" si="114"/>
        <v>0</v>
      </c>
      <c r="Y222" s="20" t="str">
        <f t="shared" si="115"/>
        <v>0</v>
      </c>
      <c r="Z222" s="20" t="str">
        <f t="shared" si="85"/>
        <v>10</v>
      </c>
      <c r="AA222" s="21">
        <v>20</v>
      </c>
      <c r="AB222" s="22">
        <v>213</v>
      </c>
      <c r="AC222" s="12">
        <v>1</v>
      </c>
    </row>
    <row r="223" spans="1:29" s="50" customFormat="1" ht="24" customHeight="1" x14ac:dyDescent="0.3">
      <c r="A223" s="31">
        <v>24</v>
      </c>
      <c r="B223" s="12" t="s">
        <v>236</v>
      </c>
      <c r="C223" s="12"/>
      <c r="D223" s="12"/>
      <c r="E223" s="12"/>
      <c r="F223" s="12"/>
      <c r="G223" s="12"/>
      <c r="H223" s="12"/>
      <c r="I223" s="12"/>
      <c r="J223" s="12">
        <v>2</v>
      </c>
      <c r="K223" s="12"/>
      <c r="L223" s="12"/>
      <c r="M223" s="19"/>
      <c r="N223" s="12">
        <v>47</v>
      </c>
      <c r="O223" s="12">
        <f t="shared" si="106"/>
        <v>0</v>
      </c>
      <c r="P223" s="12">
        <f t="shared" si="107"/>
        <v>0</v>
      </c>
      <c r="Q223" s="12"/>
      <c r="R223" s="20" t="str">
        <f t="shared" si="108"/>
        <v>0</v>
      </c>
      <c r="S223" s="20" t="str">
        <f t="shared" si="109"/>
        <v>0</v>
      </c>
      <c r="T223" s="12">
        <f t="shared" si="110"/>
        <v>0</v>
      </c>
      <c r="U223" s="12">
        <f t="shared" si="111"/>
        <v>0</v>
      </c>
      <c r="V223" s="12">
        <f t="shared" si="112"/>
        <v>10</v>
      </c>
      <c r="W223" s="12">
        <f t="shared" si="113"/>
        <v>0</v>
      </c>
      <c r="X223" s="12">
        <f t="shared" si="114"/>
        <v>0</v>
      </c>
      <c r="Y223" s="20" t="str">
        <f t="shared" si="115"/>
        <v>0</v>
      </c>
      <c r="Z223" s="20" t="str">
        <f t="shared" si="85"/>
        <v>10</v>
      </c>
      <c r="AA223" s="21">
        <v>20</v>
      </c>
      <c r="AB223" s="22">
        <v>214</v>
      </c>
      <c r="AC223" s="12">
        <v>1</v>
      </c>
    </row>
    <row r="224" spans="1:29" s="50" customFormat="1" ht="24" customHeight="1" x14ac:dyDescent="0.3">
      <c r="A224" s="31">
        <v>333</v>
      </c>
      <c r="B224" s="12" t="s">
        <v>126</v>
      </c>
      <c r="C224" s="12"/>
      <c r="D224" s="12"/>
      <c r="E224" s="12"/>
      <c r="F224" s="12"/>
      <c r="G224" s="12"/>
      <c r="H224" s="12"/>
      <c r="I224" s="12"/>
      <c r="J224" s="12">
        <v>2</v>
      </c>
      <c r="K224" s="12"/>
      <c r="L224" s="12"/>
      <c r="M224" s="19"/>
      <c r="N224" s="12">
        <v>47</v>
      </c>
      <c r="O224" s="12">
        <f t="shared" si="106"/>
        <v>0</v>
      </c>
      <c r="P224" s="12">
        <f t="shared" si="107"/>
        <v>0</v>
      </c>
      <c r="Q224" s="12"/>
      <c r="R224" s="20" t="str">
        <f t="shared" si="108"/>
        <v>0</v>
      </c>
      <c r="S224" s="20" t="str">
        <f t="shared" si="109"/>
        <v>0</v>
      </c>
      <c r="T224" s="12">
        <f t="shared" si="110"/>
        <v>0</v>
      </c>
      <c r="U224" s="12">
        <f t="shared" si="111"/>
        <v>0</v>
      </c>
      <c r="V224" s="12">
        <f t="shared" si="112"/>
        <v>10</v>
      </c>
      <c r="W224" s="12">
        <f t="shared" si="113"/>
        <v>0</v>
      </c>
      <c r="X224" s="12">
        <f t="shared" si="114"/>
        <v>0</v>
      </c>
      <c r="Y224" s="20" t="str">
        <f t="shared" si="115"/>
        <v>0</v>
      </c>
      <c r="Z224" s="20" t="str">
        <f t="shared" si="85"/>
        <v>10</v>
      </c>
      <c r="AA224" s="21">
        <v>20</v>
      </c>
      <c r="AB224" s="22">
        <v>215</v>
      </c>
      <c r="AC224" s="12">
        <v>1</v>
      </c>
    </row>
    <row r="225" spans="1:29" s="50" customFormat="1" ht="24" customHeight="1" x14ac:dyDescent="0.3">
      <c r="A225" s="31">
        <v>278</v>
      </c>
      <c r="B225" s="12" t="s">
        <v>142</v>
      </c>
      <c r="C225" s="12"/>
      <c r="D225" s="12"/>
      <c r="E225" s="12"/>
      <c r="F225" s="12"/>
      <c r="G225" s="12"/>
      <c r="H225" s="12"/>
      <c r="I225" s="12"/>
      <c r="J225" s="12">
        <v>2</v>
      </c>
      <c r="K225" s="12"/>
      <c r="L225" s="12"/>
      <c r="M225" s="19"/>
      <c r="N225" s="12">
        <v>46</v>
      </c>
      <c r="O225" s="12">
        <f t="shared" si="106"/>
        <v>0</v>
      </c>
      <c r="P225" s="12">
        <f t="shared" si="107"/>
        <v>0</v>
      </c>
      <c r="Q225" s="12"/>
      <c r="R225" s="20" t="str">
        <f t="shared" si="108"/>
        <v>0</v>
      </c>
      <c r="S225" s="20" t="str">
        <f t="shared" si="109"/>
        <v>0</v>
      </c>
      <c r="T225" s="12">
        <f t="shared" si="110"/>
        <v>0</v>
      </c>
      <c r="U225" s="12">
        <f t="shared" si="111"/>
        <v>0</v>
      </c>
      <c r="V225" s="12">
        <f t="shared" si="112"/>
        <v>10</v>
      </c>
      <c r="W225" s="12">
        <f t="shared" si="113"/>
        <v>0</v>
      </c>
      <c r="X225" s="12">
        <f t="shared" si="114"/>
        <v>0</v>
      </c>
      <c r="Y225" s="20" t="str">
        <f t="shared" si="115"/>
        <v>0</v>
      </c>
      <c r="Z225" s="20" t="str">
        <f t="shared" si="85"/>
        <v>10</v>
      </c>
      <c r="AA225" s="21">
        <v>20</v>
      </c>
      <c r="AB225" s="22">
        <v>216</v>
      </c>
      <c r="AC225" s="12">
        <v>2</v>
      </c>
    </row>
    <row r="226" spans="1:29" s="50" customFormat="1" ht="24" customHeight="1" x14ac:dyDescent="0.3">
      <c r="A226" s="31">
        <v>182</v>
      </c>
      <c r="B226" s="12" t="s">
        <v>392</v>
      </c>
      <c r="C226" s="12"/>
      <c r="D226" s="12"/>
      <c r="E226" s="12"/>
      <c r="F226" s="12"/>
      <c r="G226" s="12"/>
      <c r="H226" s="12"/>
      <c r="I226" s="12"/>
      <c r="J226" s="12">
        <v>2</v>
      </c>
      <c r="K226" s="12"/>
      <c r="L226" s="12"/>
      <c r="M226" s="19"/>
      <c r="N226" s="12">
        <v>45</v>
      </c>
      <c r="O226" s="12">
        <f t="shared" si="106"/>
        <v>0</v>
      </c>
      <c r="P226" s="12">
        <f t="shared" si="107"/>
        <v>0</v>
      </c>
      <c r="Q226" s="12"/>
      <c r="R226" s="20" t="str">
        <f t="shared" si="108"/>
        <v>0</v>
      </c>
      <c r="S226" s="20" t="str">
        <f t="shared" si="109"/>
        <v>0</v>
      </c>
      <c r="T226" s="12">
        <f t="shared" si="110"/>
        <v>0</v>
      </c>
      <c r="U226" s="12">
        <f t="shared" si="111"/>
        <v>0</v>
      </c>
      <c r="V226" s="12">
        <f t="shared" si="112"/>
        <v>10</v>
      </c>
      <c r="W226" s="12">
        <f t="shared" si="113"/>
        <v>0</v>
      </c>
      <c r="X226" s="12">
        <f t="shared" si="114"/>
        <v>0</v>
      </c>
      <c r="Y226" s="20" t="str">
        <f t="shared" si="115"/>
        <v>0</v>
      </c>
      <c r="Z226" s="20" t="str">
        <f t="shared" si="85"/>
        <v>10</v>
      </c>
      <c r="AA226" s="21">
        <v>20</v>
      </c>
      <c r="AB226" s="22">
        <v>217</v>
      </c>
      <c r="AC226" s="12">
        <v>1</v>
      </c>
    </row>
    <row r="227" spans="1:29" s="50" customFormat="1" ht="24" customHeight="1" x14ac:dyDescent="0.3">
      <c r="A227" s="31">
        <v>292</v>
      </c>
      <c r="B227" s="12" t="s">
        <v>205</v>
      </c>
      <c r="C227" s="12"/>
      <c r="D227" s="12"/>
      <c r="E227" s="12"/>
      <c r="F227" s="12"/>
      <c r="G227" s="12"/>
      <c r="H227" s="12"/>
      <c r="I227" s="12"/>
      <c r="J227" s="12">
        <v>2</v>
      </c>
      <c r="K227" s="12"/>
      <c r="L227" s="12"/>
      <c r="M227" s="19"/>
      <c r="N227" s="12">
        <v>45</v>
      </c>
      <c r="O227" s="12">
        <f t="shared" si="106"/>
        <v>0</v>
      </c>
      <c r="P227" s="12">
        <f t="shared" si="107"/>
        <v>0</v>
      </c>
      <c r="Q227" s="12"/>
      <c r="R227" s="20" t="str">
        <f t="shared" si="108"/>
        <v>0</v>
      </c>
      <c r="S227" s="20" t="str">
        <f t="shared" si="109"/>
        <v>0</v>
      </c>
      <c r="T227" s="12">
        <f t="shared" si="110"/>
        <v>0</v>
      </c>
      <c r="U227" s="12">
        <f t="shared" si="111"/>
        <v>0</v>
      </c>
      <c r="V227" s="12">
        <f t="shared" si="112"/>
        <v>10</v>
      </c>
      <c r="W227" s="12">
        <f t="shared" si="113"/>
        <v>0</v>
      </c>
      <c r="X227" s="12">
        <f t="shared" si="114"/>
        <v>0</v>
      </c>
      <c r="Y227" s="20" t="str">
        <f t="shared" si="115"/>
        <v>0</v>
      </c>
      <c r="Z227" s="20" t="str">
        <f t="shared" si="85"/>
        <v>10</v>
      </c>
      <c r="AA227" s="21">
        <v>20</v>
      </c>
      <c r="AB227" s="22">
        <v>218</v>
      </c>
      <c r="AC227" s="12">
        <v>1</v>
      </c>
    </row>
    <row r="228" spans="1:29" s="50" customFormat="1" ht="24" customHeight="1" x14ac:dyDescent="0.3">
      <c r="A228" s="31">
        <v>250</v>
      </c>
      <c r="B228" s="12" t="s">
        <v>102</v>
      </c>
      <c r="C228" s="12"/>
      <c r="D228" s="12"/>
      <c r="E228" s="12"/>
      <c r="F228" s="12"/>
      <c r="G228" s="12"/>
      <c r="H228" s="12"/>
      <c r="I228" s="12"/>
      <c r="J228" s="12">
        <v>2</v>
      </c>
      <c r="K228" s="12"/>
      <c r="L228" s="12"/>
      <c r="M228" s="19"/>
      <c r="N228" s="12">
        <v>45</v>
      </c>
      <c r="O228" s="12">
        <f t="shared" si="106"/>
        <v>0</v>
      </c>
      <c r="P228" s="12">
        <f t="shared" si="107"/>
        <v>0</v>
      </c>
      <c r="Q228" s="12"/>
      <c r="R228" s="20" t="str">
        <f t="shared" si="108"/>
        <v>0</v>
      </c>
      <c r="S228" s="20" t="str">
        <f t="shared" si="109"/>
        <v>0</v>
      </c>
      <c r="T228" s="12">
        <f t="shared" si="110"/>
        <v>0</v>
      </c>
      <c r="U228" s="12">
        <f t="shared" si="111"/>
        <v>0</v>
      </c>
      <c r="V228" s="12">
        <f t="shared" si="112"/>
        <v>10</v>
      </c>
      <c r="W228" s="12">
        <f t="shared" si="113"/>
        <v>0</v>
      </c>
      <c r="X228" s="12">
        <f t="shared" si="114"/>
        <v>0</v>
      </c>
      <c r="Y228" s="20" t="str">
        <f t="shared" si="115"/>
        <v>0</v>
      </c>
      <c r="Z228" s="20" t="str">
        <f t="shared" si="85"/>
        <v>10</v>
      </c>
      <c r="AA228" s="21">
        <v>20</v>
      </c>
      <c r="AB228" s="22">
        <v>219</v>
      </c>
      <c r="AC228" s="12">
        <v>1</v>
      </c>
    </row>
    <row r="229" spans="1:29" s="50" customFormat="1" ht="24" customHeight="1" x14ac:dyDescent="0.3">
      <c r="A229" s="31">
        <v>339</v>
      </c>
      <c r="B229" s="12" t="s">
        <v>418</v>
      </c>
      <c r="C229" s="12"/>
      <c r="D229" s="12"/>
      <c r="E229" s="12"/>
      <c r="F229" s="12"/>
      <c r="G229" s="12"/>
      <c r="H229" s="12"/>
      <c r="I229" s="12"/>
      <c r="J229" s="12">
        <v>2</v>
      </c>
      <c r="K229" s="12"/>
      <c r="L229" s="12"/>
      <c r="M229" s="19"/>
      <c r="N229" s="12">
        <v>44</v>
      </c>
      <c r="O229" s="12">
        <v>0</v>
      </c>
      <c r="P229" s="12">
        <v>0</v>
      </c>
      <c r="Q229" s="12"/>
      <c r="R229" s="20">
        <v>0</v>
      </c>
      <c r="S229" s="20">
        <v>0</v>
      </c>
      <c r="T229" s="12">
        <v>0</v>
      </c>
      <c r="U229" s="12">
        <v>0</v>
      </c>
      <c r="V229" s="12">
        <v>10</v>
      </c>
      <c r="W229" s="12">
        <v>0</v>
      </c>
      <c r="X229" s="12">
        <v>0</v>
      </c>
      <c r="Y229" s="20">
        <v>0</v>
      </c>
      <c r="Z229" s="20" t="str">
        <f t="shared" si="85"/>
        <v>10</v>
      </c>
      <c r="AA229" s="21">
        <v>20</v>
      </c>
      <c r="AB229" s="22">
        <v>220</v>
      </c>
      <c r="AC229" s="12">
        <v>1</v>
      </c>
    </row>
    <row r="230" spans="1:29" s="50" customFormat="1" ht="24" customHeight="1" x14ac:dyDescent="0.3">
      <c r="A230" s="31">
        <v>176</v>
      </c>
      <c r="B230" s="12" t="s">
        <v>319</v>
      </c>
      <c r="C230" s="12"/>
      <c r="D230" s="12"/>
      <c r="E230" s="12"/>
      <c r="F230" s="12"/>
      <c r="G230" s="12"/>
      <c r="H230" s="12"/>
      <c r="I230" s="12"/>
      <c r="J230" s="12">
        <v>2</v>
      </c>
      <c r="K230" s="12"/>
      <c r="L230" s="12"/>
      <c r="M230" s="19"/>
      <c r="N230" s="12">
        <v>44</v>
      </c>
      <c r="O230" s="12">
        <f t="shared" ref="O230:O233" si="116">$C230*17</f>
        <v>0</v>
      </c>
      <c r="P230" s="12">
        <f t="shared" ref="P230:P233" si="117">IF($D230&gt;=17,$C230*17,$D230*$C230)</f>
        <v>0</v>
      </c>
      <c r="Q230" s="12"/>
      <c r="R230" s="20" t="str">
        <f t="shared" ref="R230:R233" si="118">IF($F230&gt;3,20+($F230-3)*10,IF($F230=0,"0",IF($F230&lt;=3,"20","0")))</f>
        <v>0</v>
      </c>
      <c r="S230" s="20" t="str">
        <f t="shared" ref="S230:S233" si="119">IF($G230&gt;3,20+($G230-3)*10,IF($G230=0,"0",IF($G230&lt;=3,"20","0")))</f>
        <v>0</v>
      </c>
      <c r="T230" s="12">
        <f t="shared" ref="T230:T233" si="120">IF($H230&gt;=3,15,0)</f>
        <v>0</v>
      </c>
      <c r="U230" s="12">
        <f t="shared" ref="U230:U233" si="121">IF($I230&gt;=3,15,0)</f>
        <v>0</v>
      </c>
      <c r="V230" s="12">
        <f t="shared" ref="V230:V233" si="122">IF($J230&lt;=2,$J230*5,($J230-2)*10 + (2*5))</f>
        <v>10</v>
      </c>
      <c r="W230" s="12">
        <f t="shared" ref="W230:W233" si="123">$K230*10</f>
        <v>0</v>
      </c>
      <c r="X230" s="12">
        <f t="shared" ref="X230:X233" si="124">$L230*10</f>
        <v>0</v>
      </c>
      <c r="Y230" s="20" t="str">
        <f t="shared" ref="Y230:Y233" si="125">IF($M230&lt;50%,"0",IF($M230&lt;60%,"10",IF($M230&lt;67%,"12",IF($M230&lt;70%,"15","17"))))</f>
        <v>0</v>
      </c>
      <c r="Z230" s="20" t="str">
        <f t="shared" si="85"/>
        <v>10</v>
      </c>
      <c r="AA230" s="21">
        <v>20</v>
      </c>
      <c r="AB230" s="22">
        <v>221</v>
      </c>
      <c r="AC230" s="12">
        <v>1</v>
      </c>
    </row>
    <row r="231" spans="1:29" s="50" customFormat="1" ht="24" customHeight="1" x14ac:dyDescent="0.3">
      <c r="A231" s="31">
        <v>91</v>
      </c>
      <c r="B231" s="12" t="s">
        <v>137</v>
      </c>
      <c r="C231" s="12"/>
      <c r="D231" s="12"/>
      <c r="E231" s="12"/>
      <c r="F231" s="12"/>
      <c r="G231" s="12"/>
      <c r="H231" s="12"/>
      <c r="I231" s="12"/>
      <c r="J231" s="12">
        <v>2</v>
      </c>
      <c r="K231" s="12"/>
      <c r="L231" s="12"/>
      <c r="M231" s="19"/>
      <c r="N231" s="12">
        <v>43</v>
      </c>
      <c r="O231" s="12">
        <f t="shared" si="116"/>
        <v>0</v>
      </c>
      <c r="P231" s="12">
        <f t="shared" si="117"/>
        <v>0</v>
      </c>
      <c r="Q231" s="12"/>
      <c r="R231" s="20" t="str">
        <f t="shared" si="118"/>
        <v>0</v>
      </c>
      <c r="S231" s="20" t="str">
        <f t="shared" si="119"/>
        <v>0</v>
      </c>
      <c r="T231" s="12">
        <f t="shared" si="120"/>
        <v>0</v>
      </c>
      <c r="U231" s="12">
        <f t="shared" si="121"/>
        <v>0</v>
      </c>
      <c r="V231" s="12">
        <f t="shared" si="122"/>
        <v>10</v>
      </c>
      <c r="W231" s="12">
        <f t="shared" si="123"/>
        <v>0</v>
      </c>
      <c r="X231" s="12">
        <f t="shared" si="124"/>
        <v>0</v>
      </c>
      <c r="Y231" s="20" t="str">
        <f t="shared" si="125"/>
        <v>0</v>
      </c>
      <c r="Z231" s="20" t="str">
        <f t="shared" si="85"/>
        <v>10</v>
      </c>
      <c r="AA231" s="21">
        <v>20</v>
      </c>
      <c r="AB231" s="22">
        <v>222</v>
      </c>
      <c r="AC231" s="12">
        <v>1</v>
      </c>
    </row>
    <row r="232" spans="1:29" s="50" customFormat="1" ht="24" customHeight="1" x14ac:dyDescent="0.3">
      <c r="A232" s="31">
        <v>345</v>
      </c>
      <c r="B232" s="12" t="s">
        <v>365</v>
      </c>
      <c r="C232" s="12"/>
      <c r="D232" s="12"/>
      <c r="E232" s="12"/>
      <c r="F232" s="12"/>
      <c r="G232" s="12"/>
      <c r="H232" s="12"/>
      <c r="I232" s="12"/>
      <c r="J232" s="12">
        <v>2</v>
      </c>
      <c r="K232" s="12"/>
      <c r="L232" s="12"/>
      <c r="M232" s="19"/>
      <c r="N232" s="12">
        <v>43</v>
      </c>
      <c r="O232" s="12">
        <f t="shared" si="116"/>
        <v>0</v>
      </c>
      <c r="P232" s="12">
        <f t="shared" si="117"/>
        <v>0</v>
      </c>
      <c r="Q232" s="12"/>
      <c r="R232" s="20" t="str">
        <f t="shared" si="118"/>
        <v>0</v>
      </c>
      <c r="S232" s="20" t="str">
        <f t="shared" si="119"/>
        <v>0</v>
      </c>
      <c r="T232" s="12">
        <f t="shared" si="120"/>
        <v>0</v>
      </c>
      <c r="U232" s="12">
        <f t="shared" si="121"/>
        <v>0</v>
      </c>
      <c r="V232" s="12">
        <f t="shared" si="122"/>
        <v>10</v>
      </c>
      <c r="W232" s="12">
        <f t="shared" si="123"/>
        <v>0</v>
      </c>
      <c r="X232" s="12">
        <f t="shared" si="124"/>
        <v>0</v>
      </c>
      <c r="Y232" s="20" t="str">
        <f t="shared" si="125"/>
        <v>0</v>
      </c>
      <c r="Z232" s="20" t="str">
        <f t="shared" si="85"/>
        <v>10</v>
      </c>
      <c r="AA232" s="21">
        <v>20</v>
      </c>
      <c r="AB232" s="22">
        <v>223</v>
      </c>
      <c r="AC232" s="12">
        <v>1</v>
      </c>
    </row>
    <row r="233" spans="1:29" s="50" customFormat="1" ht="24" customHeight="1" x14ac:dyDescent="0.3">
      <c r="A233" s="31">
        <v>231</v>
      </c>
      <c r="B233" s="12" t="s">
        <v>298</v>
      </c>
      <c r="C233" s="12"/>
      <c r="D233" s="12"/>
      <c r="E233" s="12"/>
      <c r="F233" s="12"/>
      <c r="G233" s="12"/>
      <c r="H233" s="12"/>
      <c r="I233" s="12"/>
      <c r="J233" s="12">
        <v>2</v>
      </c>
      <c r="K233" s="12"/>
      <c r="L233" s="12"/>
      <c r="M233" s="19"/>
      <c r="N233" s="12">
        <v>42</v>
      </c>
      <c r="O233" s="12">
        <f t="shared" si="116"/>
        <v>0</v>
      </c>
      <c r="P233" s="12">
        <f t="shared" si="117"/>
        <v>0</v>
      </c>
      <c r="Q233" s="12"/>
      <c r="R233" s="20" t="str">
        <f t="shared" si="118"/>
        <v>0</v>
      </c>
      <c r="S233" s="20" t="str">
        <f t="shared" si="119"/>
        <v>0</v>
      </c>
      <c r="T233" s="12">
        <f t="shared" si="120"/>
        <v>0</v>
      </c>
      <c r="U233" s="12">
        <f t="shared" si="121"/>
        <v>0</v>
      </c>
      <c r="V233" s="12">
        <f t="shared" si="122"/>
        <v>10</v>
      </c>
      <c r="W233" s="12">
        <f t="shared" si="123"/>
        <v>0</v>
      </c>
      <c r="X233" s="12">
        <f t="shared" si="124"/>
        <v>0</v>
      </c>
      <c r="Y233" s="20" t="str">
        <f t="shared" si="125"/>
        <v>0</v>
      </c>
      <c r="Z233" s="20" t="str">
        <f t="shared" si="85"/>
        <v>10</v>
      </c>
      <c r="AA233" s="21">
        <v>20</v>
      </c>
      <c r="AB233" s="22">
        <v>224</v>
      </c>
      <c r="AC233" s="12">
        <v>1</v>
      </c>
    </row>
    <row r="234" spans="1:29" s="50" customFormat="1" ht="24" customHeight="1" x14ac:dyDescent="0.3">
      <c r="A234" s="31">
        <v>63</v>
      </c>
      <c r="B234" s="12" t="s">
        <v>272</v>
      </c>
      <c r="C234" s="12"/>
      <c r="D234" s="12"/>
      <c r="E234" s="12"/>
      <c r="F234" s="12"/>
      <c r="G234" s="12"/>
      <c r="H234" s="12"/>
      <c r="I234" s="12"/>
      <c r="J234" s="12">
        <v>2</v>
      </c>
      <c r="K234" s="12"/>
      <c r="L234" s="12"/>
      <c r="M234" s="19"/>
      <c r="N234" s="12">
        <v>42</v>
      </c>
      <c r="O234" s="12">
        <f t="shared" si="106"/>
        <v>0</v>
      </c>
      <c r="P234" s="12">
        <f t="shared" si="107"/>
        <v>0</v>
      </c>
      <c r="Q234" s="12"/>
      <c r="R234" s="20" t="str">
        <f t="shared" si="108"/>
        <v>0</v>
      </c>
      <c r="S234" s="20" t="str">
        <f t="shared" si="109"/>
        <v>0</v>
      </c>
      <c r="T234" s="12">
        <f t="shared" si="110"/>
        <v>0</v>
      </c>
      <c r="U234" s="12">
        <f t="shared" si="111"/>
        <v>0</v>
      </c>
      <c r="V234" s="12">
        <f t="shared" si="112"/>
        <v>10</v>
      </c>
      <c r="W234" s="12">
        <f t="shared" si="113"/>
        <v>0</v>
      </c>
      <c r="X234" s="12">
        <f t="shared" si="114"/>
        <v>0</v>
      </c>
      <c r="Y234" s="20" t="str">
        <f t="shared" si="115"/>
        <v>0</v>
      </c>
      <c r="Z234" s="20" t="str">
        <f t="shared" si="85"/>
        <v>10</v>
      </c>
      <c r="AA234" s="21">
        <v>20</v>
      </c>
      <c r="AB234" s="22">
        <v>225</v>
      </c>
      <c r="AC234" s="12">
        <v>2</v>
      </c>
    </row>
    <row r="235" spans="1:29" s="50" customFormat="1" ht="24" customHeight="1" x14ac:dyDescent="0.3">
      <c r="A235" s="31">
        <v>147</v>
      </c>
      <c r="B235" s="12" t="s">
        <v>440</v>
      </c>
      <c r="C235" s="12"/>
      <c r="D235" s="12"/>
      <c r="E235" s="12"/>
      <c r="F235" s="12"/>
      <c r="G235" s="12"/>
      <c r="H235" s="12"/>
      <c r="I235" s="12"/>
      <c r="J235" s="12">
        <v>2</v>
      </c>
      <c r="K235" s="12"/>
      <c r="L235" s="12"/>
      <c r="M235" s="19"/>
      <c r="N235" s="12">
        <v>41</v>
      </c>
      <c r="O235" s="12">
        <f t="shared" si="106"/>
        <v>0</v>
      </c>
      <c r="P235" s="12">
        <f t="shared" si="107"/>
        <v>0</v>
      </c>
      <c r="Q235" s="12"/>
      <c r="R235" s="20" t="str">
        <f t="shared" si="108"/>
        <v>0</v>
      </c>
      <c r="S235" s="20" t="str">
        <f t="shared" si="109"/>
        <v>0</v>
      </c>
      <c r="T235" s="12">
        <f t="shared" si="110"/>
        <v>0</v>
      </c>
      <c r="U235" s="12">
        <f t="shared" si="111"/>
        <v>0</v>
      </c>
      <c r="V235" s="12">
        <f t="shared" si="112"/>
        <v>10</v>
      </c>
      <c r="W235" s="12">
        <f t="shared" si="113"/>
        <v>0</v>
      </c>
      <c r="X235" s="12">
        <f t="shared" si="114"/>
        <v>0</v>
      </c>
      <c r="Y235" s="20" t="str">
        <f t="shared" si="115"/>
        <v>0</v>
      </c>
      <c r="Z235" s="20" t="str">
        <f t="shared" si="85"/>
        <v>10</v>
      </c>
      <c r="AA235" s="21">
        <v>20</v>
      </c>
      <c r="AB235" s="22">
        <v>226</v>
      </c>
      <c r="AC235" s="12">
        <v>1</v>
      </c>
    </row>
    <row r="236" spans="1:29" s="50" customFormat="1" ht="24" customHeight="1" x14ac:dyDescent="0.3">
      <c r="A236" s="31">
        <v>249</v>
      </c>
      <c r="B236" s="12" t="s">
        <v>290</v>
      </c>
      <c r="C236" s="12"/>
      <c r="D236" s="12"/>
      <c r="E236" s="12"/>
      <c r="F236" s="12"/>
      <c r="G236" s="12"/>
      <c r="H236" s="12"/>
      <c r="I236" s="12"/>
      <c r="J236" s="12">
        <v>2</v>
      </c>
      <c r="K236" s="12"/>
      <c r="L236" s="12"/>
      <c r="M236" s="19"/>
      <c r="N236" s="12">
        <v>41</v>
      </c>
      <c r="O236" s="12">
        <f t="shared" si="106"/>
        <v>0</v>
      </c>
      <c r="P236" s="12">
        <f t="shared" si="107"/>
        <v>0</v>
      </c>
      <c r="Q236" s="12"/>
      <c r="R236" s="20" t="str">
        <f t="shared" si="108"/>
        <v>0</v>
      </c>
      <c r="S236" s="20" t="str">
        <f t="shared" si="109"/>
        <v>0</v>
      </c>
      <c r="T236" s="12">
        <f t="shared" si="110"/>
        <v>0</v>
      </c>
      <c r="U236" s="12">
        <f t="shared" si="111"/>
        <v>0</v>
      </c>
      <c r="V236" s="12">
        <f t="shared" si="112"/>
        <v>10</v>
      </c>
      <c r="W236" s="12">
        <f t="shared" si="113"/>
        <v>0</v>
      </c>
      <c r="X236" s="12">
        <f t="shared" si="114"/>
        <v>0</v>
      </c>
      <c r="Y236" s="20" t="str">
        <f t="shared" si="115"/>
        <v>0</v>
      </c>
      <c r="Z236" s="20" t="str">
        <f t="shared" si="85"/>
        <v>10</v>
      </c>
      <c r="AA236" s="21">
        <v>20</v>
      </c>
      <c r="AB236" s="22">
        <v>227</v>
      </c>
      <c r="AC236" s="12">
        <v>1</v>
      </c>
    </row>
    <row r="237" spans="1:29" s="50" customFormat="1" ht="24" customHeight="1" x14ac:dyDescent="0.3">
      <c r="A237" s="31">
        <v>175</v>
      </c>
      <c r="B237" s="12" t="s">
        <v>391</v>
      </c>
      <c r="C237" s="12"/>
      <c r="D237" s="12"/>
      <c r="E237" s="12"/>
      <c r="F237" s="12"/>
      <c r="G237" s="12"/>
      <c r="H237" s="12"/>
      <c r="I237" s="12"/>
      <c r="J237" s="12">
        <v>2</v>
      </c>
      <c r="K237" s="12"/>
      <c r="L237" s="12"/>
      <c r="M237" s="19"/>
      <c r="N237" s="12">
        <v>41</v>
      </c>
      <c r="O237" s="12">
        <f t="shared" si="106"/>
        <v>0</v>
      </c>
      <c r="P237" s="12">
        <f t="shared" si="107"/>
        <v>0</v>
      </c>
      <c r="Q237" s="12"/>
      <c r="R237" s="20" t="str">
        <f t="shared" si="108"/>
        <v>0</v>
      </c>
      <c r="S237" s="20" t="str">
        <f t="shared" si="109"/>
        <v>0</v>
      </c>
      <c r="T237" s="12">
        <f t="shared" si="110"/>
        <v>0</v>
      </c>
      <c r="U237" s="12">
        <f t="shared" si="111"/>
        <v>0</v>
      </c>
      <c r="V237" s="12">
        <f t="shared" si="112"/>
        <v>10</v>
      </c>
      <c r="W237" s="12">
        <f t="shared" si="113"/>
        <v>0</v>
      </c>
      <c r="X237" s="12">
        <f t="shared" si="114"/>
        <v>0</v>
      </c>
      <c r="Y237" s="20" t="str">
        <f t="shared" si="115"/>
        <v>0</v>
      </c>
      <c r="Z237" s="20" t="str">
        <f t="shared" si="85"/>
        <v>10</v>
      </c>
      <c r="AA237" s="21">
        <v>20</v>
      </c>
      <c r="AB237" s="22">
        <v>228</v>
      </c>
      <c r="AC237" s="12">
        <v>1</v>
      </c>
    </row>
    <row r="238" spans="1:29" s="50" customFormat="1" ht="24" customHeight="1" x14ac:dyDescent="0.3">
      <c r="A238" s="31">
        <v>102</v>
      </c>
      <c r="B238" s="12" t="s">
        <v>59</v>
      </c>
      <c r="C238" s="12"/>
      <c r="D238" s="12"/>
      <c r="E238" s="12"/>
      <c r="F238" s="12"/>
      <c r="G238" s="12"/>
      <c r="H238" s="12"/>
      <c r="I238" s="12"/>
      <c r="J238" s="12">
        <v>2</v>
      </c>
      <c r="K238" s="12"/>
      <c r="L238" s="12"/>
      <c r="M238" s="19"/>
      <c r="N238" s="12">
        <v>41</v>
      </c>
      <c r="O238" s="12">
        <f t="shared" si="106"/>
        <v>0</v>
      </c>
      <c r="P238" s="12">
        <f t="shared" si="107"/>
        <v>0</v>
      </c>
      <c r="Q238" s="12"/>
      <c r="R238" s="20" t="str">
        <f t="shared" si="108"/>
        <v>0</v>
      </c>
      <c r="S238" s="20" t="str">
        <f t="shared" si="109"/>
        <v>0</v>
      </c>
      <c r="T238" s="12">
        <f t="shared" si="110"/>
        <v>0</v>
      </c>
      <c r="U238" s="12">
        <f t="shared" si="111"/>
        <v>0</v>
      </c>
      <c r="V238" s="12">
        <f t="shared" si="112"/>
        <v>10</v>
      </c>
      <c r="W238" s="12">
        <f t="shared" si="113"/>
        <v>0</v>
      </c>
      <c r="X238" s="12">
        <f t="shared" si="114"/>
        <v>0</v>
      </c>
      <c r="Y238" s="20" t="str">
        <f t="shared" si="115"/>
        <v>0</v>
      </c>
      <c r="Z238" s="20" t="str">
        <f t="shared" si="85"/>
        <v>10</v>
      </c>
      <c r="AA238" s="21">
        <v>20</v>
      </c>
      <c r="AB238" s="22">
        <v>229</v>
      </c>
      <c r="AC238" s="12">
        <v>1</v>
      </c>
    </row>
    <row r="239" spans="1:29" s="51" customFormat="1" ht="24" customHeight="1" x14ac:dyDescent="0.3">
      <c r="A239" s="31">
        <v>14</v>
      </c>
      <c r="B239" s="12" t="s">
        <v>355</v>
      </c>
      <c r="C239" s="12"/>
      <c r="D239" s="12"/>
      <c r="E239" s="12"/>
      <c r="F239" s="12"/>
      <c r="G239" s="12"/>
      <c r="H239" s="12"/>
      <c r="I239" s="12"/>
      <c r="J239" s="12">
        <v>2</v>
      </c>
      <c r="K239" s="12"/>
      <c r="L239" s="12"/>
      <c r="M239" s="19"/>
      <c r="N239" s="12">
        <v>40</v>
      </c>
      <c r="O239" s="12">
        <f t="shared" si="106"/>
        <v>0</v>
      </c>
      <c r="P239" s="12">
        <f t="shared" si="107"/>
        <v>0</v>
      </c>
      <c r="Q239" s="12"/>
      <c r="R239" s="20" t="str">
        <f t="shared" si="108"/>
        <v>0</v>
      </c>
      <c r="S239" s="20" t="str">
        <f t="shared" si="109"/>
        <v>0</v>
      </c>
      <c r="T239" s="12">
        <f t="shared" si="110"/>
        <v>0</v>
      </c>
      <c r="U239" s="12">
        <f t="shared" si="111"/>
        <v>0</v>
      </c>
      <c r="V239" s="12">
        <f t="shared" si="112"/>
        <v>10</v>
      </c>
      <c r="W239" s="12">
        <f t="shared" si="113"/>
        <v>0</v>
      </c>
      <c r="X239" s="12">
        <f t="shared" si="114"/>
        <v>0</v>
      </c>
      <c r="Y239" s="20" t="str">
        <f t="shared" si="115"/>
        <v>0</v>
      </c>
      <c r="Z239" s="20" t="str">
        <f t="shared" si="85"/>
        <v>10</v>
      </c>
      <c r="AA239" s="21">
        <v>20</v>
      </c>
      <c r="AB239" s="22">
        <v>230</v>
      </c>
      <c r="AC239" s="12">
        <v>1</v>
      </c>
    </row>
    <row r="240" spans="1:29" s="50" customFormat="1" ht="24" customHeight="1" x14ac:dyDescent="0.3">
      <c r="A240" s="31">
        <v>68</v>
      </c>
      <c r="B240" s="12" t="s">
        <v>402</v>
      </c>
      <c r="C240" s="12"/>
      <c r="D240" s="12"/>
      <c r="E240" s="12"/>
      <c r="F240" s="12"/>
      <c r="G240" s="12"/>
      <c r="H240" s="12"/>
      <c r="I240" s="12"/>
      <c r="J240" s="12">
        <v>2</v>
      </c>
      <c r="K240" s="12"/>
      <c r="L240" s="12"/>
      <c r="M240" s="19"/>
      <c r="N240" s="12">
        <v>39</v>
      </c>
      <c r="O240" s="12">
        <f t="shared" si="106"/>
        <v>0</v>
      </c>
      <c r="P240" s="12">
        <f t="shared" si="107"/>
        <v>0</v>
      </c>
      <c r="Q240" s="12"/>
      <c r="R240" s="20" t="str">
        <f t="shared" si="108"/>
        <v>0</v>
      </c>
      <c r="S240" s="20" t="str">
        <f t="shared" si="109"/>
        <v>0</v>
      </c>
      <c r="T240" s="12">
        <f t="shared" si="110"/>
        <v>0</v>
      </c>
      <c r="U240" s="12">
        <f t="shared" si="111"/>
        <v>0</v>
      </c>
      <c r="V240" s="12">
        <f t="shared" si="112"/>
        <v>10</v>
      </c>
      <c r="W240" s="12">
        <f t="shared" si="113"/>
        <v>0</v>
      </c>
      <c r="X240" s="12">
        <f t="shared" si="114"/>
        <v>0</v>
      </c>
      <c r="Y240" s="20" t="str">
        <f t="shared" si="115"/>
        <v>0</v>
      </c>
      <c r="Z240" s="20" t="str">
        <f t="shared" si="85"/>
        <v>10</v>
      </c>
      <c r="AA240" s="21">
        <v>20</v>
      </c>
      <c r="AB240" s="22">
        <v>231</v>
      </c>
      <c r="AC240" s="12">
        <v>2</v>
      </c>
    </row>
    <row r="241" spans="1:29" s="50" customFormat="1" ht="24" customHeight="1" x14ac:dyDescent="0.3">
      <c r="A241" s="31">
        <v>323</v>
      </c>
      <c r="B241" s="12" t="s">
        <v>214</v>
      </c>
      <c r="C241" s="12"/>
      <c r="D241" s="12"/>
      <c r="E241" s="12"/>
      <c r="F241" s="12"/>
      <c r="G241" s="12"/>
      <c r="H241" s="12"/>
      <c r="I241" s="12"/>
      <c r="J241" s="12">
        <v>2</v>
      </c>
      <c r="K241" s="12"/>
      <c r="L241" s="12"/>
      <c r="M241" s="19"/>
      <c r="N241" s="12">
        <v>38</v>
      </c>
      <c r="O241" s="12">
        <f t="shared" si="106"/>
        <v>0</v>
      </c>
      <c r="P241" s="12">
        <f t="shared" si="107"/>
        <v>0</v>
      </c>
      <c r="Q241" s="12"/>
      <c r="R241" s="20" t="str">
        <f t="shared" si="108"/>
        <v>0</v>
      </c>
      <c r="S241" s="20" t="str">
        <f t="shared" si="109"/>
        <v>0</v>
      </c>
      <c r="T241" s="12">
        <f t="shared" si="110"/>
        <v>0</v>
      </c>
      <c r="U241" s="12">
        <f t="shared" si="111"/>
        <v>0</v>
      </c>
      <c r="V241" s="12">
        <f t="shared" si="112"/>
        <v>10</v>
      </c>
      <c r="W241" s="12">
        <f t="shared" si="113"/>
        <v>0</v>
      </c>
      <c r="X241" s="12">
        <f t="shared" si="114"/>
        <v>0</v>
      </c>
      <c r="Y241" s="20" t="str">
        <f t="shared" si="115"/>
        <v>0</v>
      </c>
      <c r="Z241" s="20" t="str">
        <f t="shared" si="85"/>
        <v>10</v>
      </c>
      <c r="AA241" s="21">
        <v>20</v>
      </c>
      <c r="AB241" s="22">
        <v>232</v>
      </c>
      <c r="AC241" s="12">
        <v>1</v>
      </c>
    </row>
    <row r="242" spans="1:29" s="50" customFormat="1" ht="24" customHeight="1" x14ac:dyDescent="0.3">
      <c r="A242" s="31">
        <v>171</v>
      </c>
      <c r="B242" s="12" t="s">
        <v>397</v>
      </c>
      <c r="C242" s="12"/>
      <c r="D242" s="12"/>
      <c r="E242" s="12"/>
      <c r="F242" s="12"/>
      <c r="G242" s="12"/>
      <c r="H242" s="12"/>
      <c r="I242" s="12"/>
      <c r="J242" s="12">
        <v>2</v>
      </c>
      <c r="K242" s="12"/>
      <c r="L242" s="12"/>
      <c r="M242" s="19"/>
      <c r="N242" s="12">
        <v>38</v>
      </c>
      <c r="O242" s="12">
        <f t="shared" si="106"/>
        <v>0</v>
      </c>
      <c r="P242" s="12">
        <f t="shared" si="107"/>
        <v>0</v>
      </c>
      <c r="Q242" s="12"/>
      <c r="R242" s="20" t="str">
        <f t="shared" si="108"/>
        <v>0</v>
      </c>
      <c r="S242" s="20" t="str">
        <f t="shared" si="109"/>
        <v>0</v>
      </c>
      <c r="T242" s="12">
        <f t="shared" si="110"/>
        <v>0</v>
      </c>
      <c r="U242" s="12">
        <f t="shared" si="111"/>
        <v>0</v>
      </c>
      <c r="V242" s="12">
        <f t="shared" si="112"/>
        <v>10</v>
      </c>
      <c r="W242" s="12">
        <f t="shared" si="113"/>
        <v>0</v>
      </c>
      <c r="X242" s="12">
        <f t="shared" si="114"/>
        <v>0</v>
      </c>
      <c r="Y242" s="20" t="str">
        <f t="shared" si="115"/>
        <v>0</v>
      </c>
      <c r="Z242" s="20" t="str">
        <f t="shared" si="85"/>
        <v>10</v>
      </c>
      <c r="AA242" s="21">
        <v>20</v>
      </c>
      <c r="AB242" s="22">
        <v>233</v>
      </c>
      <c r="AC242" s="12">
        <v>2</v>
      </c>
    </row>
    <row r="243" spans="1:29" s="50" customFormat="1" ht="24" customHeight="1" x14ac:dyDescent="0.3">
      <c r="A243" s="31">
        <v>294</v>
      </c>
      <c r="B243" s="12" t="s">
        <v>143</v>
      </c>
      <c r="C243" s="12"/>
      <c r="D243" s="12"/>
      <c r="E243" s="12"/>
      <c r="F243" s="12"/>
      <c r="G243" s="12"/>
      <c r="H243" s="12"/>
      <c r="I243" s="12"/>
      <c r="J243" s="12">
        <v>2</v>
      </c>
      <c r="K243" s="12"/>
      <c r="L243" s="12"/>
      <c r="M243" s="19"/>
      <c r="N243" s="12">
        <v>38</v>
      </c>
      <c r="O243" s="12">
        <f t="shared" si="106"/>
        <v>0</v>
      </c>
      <c r="P243" s="12">
        <f t="shared" si="107"/>
        <v>0</v>
      </c>
      <c r="Q243" s="12"/>
      <c r="R243" s="20" t="str">
        <f t="shared" si="108"/>
        <v>0</v>
      </c>
      <c r="S243" s="20" t="str">
        <f t="shared" si="109"/>
        <v>0</v>
      </c>
      <c r="T243" s="12">
        <f t="shared" si="110"/>
        <v>0</v>
      </c>
      <c r="U243" s="12">
        <f t="shared" si="111"/>
        <v>0</v>
      </c>
      <c r="V243" s="12">
        <f t="shared" si="112"/>
        <v>10</v>
      </c>
      <c r="W243" s="12">
        <f t="shared" si="113"/>
        <v>0</v>
      </c>
      <c r="X243" s="12">
        <f t="shared" si="114"/>
        <v>0</v>
      </c>
      <c r="Y243" s="20" t="str">
        <f t="shared" si="115"/>
        <v>0</v>
      </c>
      <c r="Z243" s="20" t="str">
        <f t="shared" si="85"/>
        <v>10</v>
      </c>
      <c r="AA243" s="21">
        <v>20</v>
      </c>
      <c r="AB243" s="22">
        <v>234</v>
      </c>
      <c r="AC243" s="12">
        <v>1</v>
      </c>
    </row>
    <row r="244" spans="1:29" s="50" customFormat="1" ht="24" customHeight="1" x14ac:dyDescent="0.3">
      <c r="A244" s="31">
        <v>36</v>
      </c>
      <c r="B244" s="12" t="s">
        <v>46</v>
      </c>
      <c r="C244" s="12"/>
      <c r="D244" s="12"/>
      <c r="E244" s="12"/>
      <c r="F244" s="12"/>
      <c r="G244" s="12"/>
      <c r="H244" s="12"/>
      <c r="I244" s="12"/>
      <c r="J244" s="12">
        <v>2</v>
      </c>
      <c r="K244" s="12"/>
      <c r="L244" s="12"/>
      <c r="M244" s="19"/>
      <c r="N244" s="12">
        <v>38</v>
      </c>
      <c r="O244" s="12">
        <f t="shared" si="106"/>
        <v>0</v>
      </c>
      <c r="P244" s="12">
        <f t="shared" si="107"/>
        <v>0</v>
      </c>
      <c r="Q244" s="12"/>
      <c r="R244" s="20" t="str">
        <f t="shared" si="108"/>
        <v>0</v>
      </c>
      <c r="S244" s="20" t="str">
        <f t="shared" si="109"/>
        <v>0</v>
      </c>
      <c r="T244" s="12">
        <f t="shared" si="110"/>
        <v>0</v>
      </c>
      <c r="U244" s="12">
        <f t="shared" si="111"/>
        <v>0</v>
      </c>
      <c r="V244" s="12">
        <f t="shared" si="112"/>
        <v>10</v>
      </c>
      <c r="W244" s="12">
        <f t="shared" si="113"/>
        <v>0</v>
      </c>
      <c r="X244" s="12">
        <f t="shared" si="114"/>
        <v>0</v>
      </c>
      <c r="Y244" s="20" t="str">
        <f t="shared" si="115"/>
        <v>0</v>
      </c>
      <c r="Z244" s="20" t="str">
        <f t="shared" si="85"/>
        <v>10</v>
      </c>
      <c r="AA244" s="21">
        <v>20</v>
      </c>
      <c r="AB244" s="22">
        <v>235</v>
      </c>
      <c r="AC244" s="12">
        <v>1</v>
      </c>
    </row>
    <row r="245" spans="1:29" s="50" customFormat="1" ht="24" customHeight="1" x14ac:dyDescent="0.3">
      <c r="A245" s="31">
        <v>356</v>
      </c>
      <c r="B245" s="10" t="s">
        <v>419</v>
      </c>
      <c r="C245" s="10"/>
      <c r="D245" s="10"/>
      <c r="E245" s="10"/>
      <c r="F245" s="10"/>
      <c r="G245" s="10"/>
      <c r="H245" s="10"/>
      <c r="I245" s="10"/>
      <c r="J245" s="10">
        <v>2</v>
      </c>
      <c r="K245" s="10"/>
      <c r="L245" s="10"/>
      <c r="M245" s="11"/>
      <c r="N245" s="10">
        <v>37</v>
      </c>
      <c r="O245" s="10">
        <f t="shared" si="106"/>
        <v>0</v>
      </c>
      <c r="P245" s="10">
        <f t="shared" si="107"/>
        <v>0</v>
      </c>
      <c r="Q245" s="10"/>
      <c r="R245" s="26" t="str">
        <f t="shared" si="108"/>
        <v>0</v>
      </c>
      <c r="S245" s="26" t="str">
        <f t="shared" si="109"/>
        <v>0</v>
      </c>
      <c r="T245" s="10">
        <f t="shared" si="110"/>
        <v>0</v>
      </c>
      <c r="U245" s="10">
        <f t="shared" si="111"/>
        <v>0</v>
      </c>
      <c r="V245" s="10">
        <f t="shared" si="112"/>
        <v>10</v>
      </c>
      <c r="W245" s="10">
        <f t="shared" si="113"/>
        <v>0</v>
      </c>
      <c r="X245" s="10">
        <f t="shared" si="114"/>
        <v>0</v>
      </c>
      <c r="Y245" s="26" t="str">
        <f t="shared" si="115"/>
        <v>0</v>
      </c>
      <c r="Z245" s="26" t="str">
        <f t="shared" si="85"/>
        <v>10</v>
      </c>
      <c r="AA245" s="27">
        <v>20</v>
      </c>
      <c r="AB245" s="22">
        <v>236</v>
      </c>
      <c r="AC245" s="10">
        <v>1</v>
      </c>
    </row>
    <row r="246" spans="1:29" s="50" customFormat="1" ht="24" customHeight="1" x14ac:dyDescent="0.3">
      <c r="A246" s="31">
        <v>85</v>
      </c>
      <c r="B246" s="10" t="s">
        <v>259</v>
      </c>
      <c r="C246" s="10"/>
      <c r="D246" s="10"/>
      <c r="E246" s="10"/>
      <c r="F246" s="10"/>
      <c r="G246" s="10"/>
      <c r="H246" s="10"/>
      <c r="I246" s="10"/>
      <c r="J246" s="10">
        <v>2</v>
      </c>
      <c r="K246" s="10"/>
      <c r="L246" s="10"/>
      <c r="M246" s="11"/>
      <c r="N246" s="10">
        <v>37</v>
      </c>
      <c r="O246" s="10">
        <f t="shared" si="106"/>
        <v>0</v>
      </c>
      <c r="P246" s="10">
        <f t="shared" si="107"/>
        <v>0</v>
      </c>
      <c r="Q246" s="10"/>
      <c r="R246" s="26" t="str">
        <f t="shared" si="108"/>
        <v>0</v>
      </c>
      <c r="S246" s="26" t="str">
        <f t="shared" si="109"/>
        <v>0</v>
      </c>
      <c r="T246" s="10">
        <f t="shared" si="110"/>
        <v>0</v>
      </c>
      <c r="U246" s="10">
        <f t="shared" si="111"/>
        <v>0</v>
      </c>
      <c r="V246" s="10">
        <f t="shared" si="112"/>
        <v>10</v>
      </c>
      <c r="W246" s="10">
        <f t="shared" si="113"/>
        <v>0</v>
      </c>
      <c r="X246" s="10">
        <f t="shared" si="114"/>
        <v>0</v>
      </c>
      <c r="Y246" s="26" t="str">
        <f t="shared" si="115"/>
        <v>0</v>
      </c>
      <c r="Z246" s="26" t="str">
        <f t="shared" si="85"/>
        <v>10</v>
      </c>
      <c r="AA246" s="27">
        <v>20</v>
      </c>
      <c r="AB246" s="22">
        <v>237</v>
      </c>
      <c r="AC246" s="10">
        <v>1</v>
      </c>
    </row>
    <row r="247" spans="1:29" s="50" customFormat="1" ht="24" customHeight="1" x14ac:dyDescent="0.3">
      <c r="A247" s="31">
        <v>65</v>
      </c>
      <c r="B247" s="10" t="s">
        <v>257</v>
      </c>
      <c r="C247" s="10"/>
      <c r="D247" s="10"/>
      <c r="E247" s="10"/>
      <c r="F247" s="10"/>
      <c r="G247" s="10"/>
      <c r="H247" s="10"/>
      <c r="I247" s="10"/>
      <c r="J247" s="10">
        <v>2</v>
      </c>
      <c r="K247" s="10"/>
      <c r="L247" s="10"/>
      <c r="M247" s="11"/>
      <c r="N247" s="10">
        <v>35</v>
      </c>
      <c r="O247" s="10">
        <f t="shared" si="106"/>
        <v>0</v>
      </c>
      <c r="P247" s="10">
        <f t="shared" si="107"/>
        <v>0</v>
      </c>
      <c r="Q247" s="10"/>
      <c r="R247" s="26" t="str">
        <f t="shared" si="108"/>
        <v>0</v>
      </c>
      <c r="S247" s="26" t="str">
        <f t="shared" si="109"/>
        <v>0</v>
      </c>
      <c r="T247" s="10">
        <f t="shared" si="110"/>
        <v>0</v>
      </c>
      <c r="U247" s="10">
        <f t="shared" si="111"/>
        <v>0</v>
      </c>
      <c r="V247" s="10">
        <f t="shared" si="112"/>
        <v>10</v>
      </c>
      <c r="W247" s="10">
        <f t="shared" si="113"/>
        <v>0</v>
      </c>
      <c r="X247" s="10">
        <f t="shared" si="114"/>
        <v>0</v>
      </c>
      <c r="Y247" s="26" t="str">
        <f t="shared" si="115"/>
        <v>0</v>
      </c>
      <c r="Z247" s="26" t="str">
        <f t="shared" si="85"/>
        <v>10</v>
      </c>
      <c r="AA247" s="27">
        <v>20</v>
      </c>
      <c r="AB247" s="22">
        <v>238</v>
      </c>
      <c r="AC247" s="10">
        <v>1</v>
      </c>
    </row>
    <row r="248" spans="1:29" s="50" customFormat="1" ht="24" customHeight="1" x14ac:dyDescent="0.3">
      <c r="A248" s="31">
        <v>343</v>
      </c>
      <c r="B248" s="10" t="s">
        <v>243</v>
      </c>
      <c r="C248" s="10"/>
      <c r="D248" s="10"/>
      <c r="E248" s="10"/>
      <c r="F248" s="10"/>
      <c r="G248" s="10"/>
      <c r="H248" s="10"/>
      <c r="I248" s="10"/>
      <c r="J248" s="10">
        <v>2</v>
      </c>
      <c r="K248" s="10"/>
      <c r="L248" s="10"/>
      <c r="M248" s="11"/>
      <c r="N248" s="10">
        <v>34</v>
      </c>
      <c r="O248" s="10">
        <f t="shared" si="106"/>
        <v>0</v>
      </c>
      <c r="P248" s="10">
        <f t="shared" si="107"/>
        <v>0</v>
      </c>
      <c r="Q248" s="10"/>
      <c r="R248" s="26" t="str">
        <f t="shared" si="108"/>
        <v>0</v>
      </c>
      <c r="S248" s="26" t="str">
        <f t="shared" si="109"/>
        <v>0</v>
      </c>
      <c r="T248" s="10">
        <f t="shared" si="110"/>
        <v>0</v>
      </c>
      <c r="U248" s="10">
        <f t="shared" si="111"/>
        <v>0</v>
      </c>
      <c r="V248" s="10">
        <f t="shared" si="112"/>
        <v>10</v>
      </c>
      <c r="W248" s="10">
        <f t="shared" si="113"/>
        <v>0</v>
      </c>
      <c r="X248" s="10">
        <f t="shared" si="114"/>
        <v>0</v>
      </c>
      <c r="Y248" s="26" t="str">
        <f t="shared" si="115"/>
        <v>0</v>
      </c>
      <c r="Z248" s="26" t="str">
        <f t="shared" si="85"/>
        <v>10</v>
      </c>
      <c r="AA248" s="27">
        <v>20</v>
      </c>
      <c r="AB248" s="22">
        <v>239</v>
      </c>
      <c r="AC248" s="10">
        <v>1</v>
      </c>
    </row>
    <row r="249" spans="1:29" s="50" customFormat="1" ht="24" customHeight="1" x14ac:dyDescent="0.3">
      <c r="A249" s="31">
        <v>123</v>
      </c>
      <c r="B249" s="10" t="s">
        <v>335</v>
      </c>
      <c r="C249" s="10"/>
      <c r="D249" s="10"/>
      <c r="E249" s="10"/>
      <c r="F249" s="10"/>
      <c r="G249" s="10"/>
      <c r="H249" s="10"/>
      <c r="I249" s="10"/>
      <c r="J249" s="10">
        <v>2</v>
      </c>
      <c r="K249" s="10"/>
      <c r="L249" s="10"/>
      <c r="M249" s="11"/>
      <c r="N249" s="10">
        <v>30</v>
      </c>
      <c r="O249" s="10">
        <f t="shared" si="106"/>
        <v>0</v>
      </c>
      <c r="P249" s="10">
        <f t="shared" si="107"/>
        <v>0</v>
      </c>
      <c r="Q249" s="10"/>
      <c r="R249" s="26" t="str">
        <f t="shared" si="108"/>
        <v>0</v>
      </c>
      <c r="S249" s="26" t="str">
        <f t="shared" si="109"/>
        <v>0</v>
      </c>
      <c r="T249" s="10">
        <f t="shared" si="110"/>
        <v>0</v>
      </c>
      <c r="U249" s="10">
        <f t="shared" si="111"/>
        <v>0</v>
      </c>
      <c r="V249" s="10">
        <f t="shared" si="112"/>
        <v>10</v>
      </c>
      <c r="W249" s="10">
        <f t="shared" si="113"/>
        <v>0</v>
      </c>
      <c r="X249" s="10">
        <f t="shared" si="114"/>
        <v>0</v>
      </c>
      <c r="Y249" s="26" t="str">
        <f t="shared" si="115"/>
        <v>0</v>
      </c>
      <c r="Z249" s="26" t="str">
        <f t="shared" si="85"/>
        <v>10</v>
      </c>
      <c r="AA249" s="27">
        <v>20</v>
      </c>
      <c r="AB249" s="22">
        <v>240</v>
      </c>
      <c r="AC249" s="10">
        <v>1</v>
      </c>
    </row>
    <row r="250" spans="1:29" s="52" customFormat="1" ht="24" customHeight="1" x14ac:dyDescent="0.3">
      <c r="A250" s="31">
        <v>51</v>
      </c>
      <c r="B250" s="10" t="s">
        <v>146</v>
      </c>
      <c r="C250" s="10"/>
      <c r="D250" s="10"/>
      <c r="E250" s="10"/>
      <c r="F250" s="10"/>
      <c r="G250" s="10"/>
      <c r="H250" s="10"/>
      <c r="I250" s="10"/>
      <c r="J250" s="10">
        <v>2</v>
      </c>
      <c r="K250" s="10"/>
      <c r="L250" s="10"/>
      <c r="M250" s="11"/>
      <c r="N250" s="10">
        <v>27</v>
      </c>
      <c r="O250" s="10">
        <f t="shared" si="106"/>
        <v>0</v>
      </c>
      <c r="P250" s="10">
        <f t="shared" si="107"/>
        <v>0</v>
      </c>
      <c r="Q250" s="10"/>
      <c r="R250" s="26" t="str">
        <f t="shared" si="108"/>
        <v>0</v>
      </c>
      <c r="S250" s="26" t="str">
        <f t="shared" si="109"/>
        <v>0</v>
      </c>
      <c r="T250" s="10">
        <f t="shared" si="110"/>
        <v>0</v>
      </c>
      <c r="U250" s="10">
        <f t="shared" si="111"/>
        <v>0</v>
      </c>
      <c r="V250" s="10">
        <f t="shared" si="112"/>
        <v>10</v>
      </c>
      <c r="W250" s="10">
        <f t="shared" si="113"/>
        <v>0</v>
      </c>
      <c r="X250" s="10">
        <f t="shared" si="114"/>
        <v>0</v>
      </c>
      <c r="Y250" s="26" t="str">
        <f t="shared" si="115"/>
        <v>0</v>
      </c>
      <c r="Z250" s="26" t="str">
        <f t="shared" si="85"/>
        <v>10</v>
      </c>
      <c r="AA250" s="27">
        <v>20</v>
      </c>
      <c r="AB250" s="22">
        <v>241</v>
      </c>
      <c r="AC250" s="10">
        <v>1</v>
      </c>
    </row>
    <row r="251" spans="1:29" s="50" customFormat="1" ht="24" customHeight="1" x14ac:dyDescent="0.3">
      <c r="A251" s="31">
        <v>120</v>
      </c>
      <c r="B251" s="10" t="s">
        <v>324</v>
      </c>
      <c r="C251" s="10"/>
      <c r="D251" s="10"/>
      <c r="E251" s="10"/>
      <c r="F251" s="10"/>
      <c r="G251" s="10"/>
      <c r="H251" s="10"/>
      <c r="I251" s="10"/>
      <c r="J251" s="10">
        <v>2</v>
      </c>
      <c r="K251" s="10"/>
      <c r="L251" s="10"/>
      <c r="M251" s="11"/>
      <c r="N251" s="10">
        <v>23</v>
      </c>
      <c r="O251" s="10">
        <f>$C251*17</f>
        <v>0</v>
      </c>
      <c r="P251" s="10">
        <f>IF($D251&gt;=17,$C251*17,$D251*$C251)</f>
        <v>0</v>
      </c>
      <c r="Q251" s="10"/>
      <c r="R251" s="26" t="str">
        <f>IF($F251&gt;3,20+($F251-3)*10,IF($F251=0,"0",IF($F251&lt;=3,"20","0")))</f>
        <v>0</v>
      </c>
      <c r="S251" s="26" t="str">
        <f>IF($G251&gt;3,20+($G251-3)*10,IF($G251=0,"0",IF($G251&lt;=3,"20","0")))</f>
        <v>0</v>
      </c>
      <c r="T251" s="10">
        <f>IF($H251&gt;=3,15,0)</f>
        <v>0</v>
      </c>
      <c r="U251" s="10">
        <f>IF($I251&gt;=3,15,0)</f>
        <v>0</v>
      </c>
      <c r="V251" s="10">
        <f>IF($J251&lt;=2,$J251*5,($J251-2)*10 + (2*5))</f>
        <v>10</v>
      </c>
      <c r="W251" s="10">
        <f>$K251*10</f>
        <v>0</v>
      </c>
      <c r="X251" s="10">
        <f>$L251*10</f>
        <v>0</v>
      </c>
      <c r="Y251" s="26" t="str">
        <f>IF($M251&lt;50%,"0",IF($M251&lt;60%,"10",IF($M251&lt;67%,"12",IF($M251&lt;70%,"15","17"))))</f>
        <v>0</v>
      </c>
      <c r="Z251" s="26" t="str">
        <f>IF($N251=0,"0",IF($N251&lt;=50,"10","20"))</f>
        <v>10</v>
      </c>
      <c r="AA251" s="27">
        <v>20</v>
      </c>
      <c r="AB251" s="22">
        <v>242</v>
      </c>
      <c r="AC251" s="10">
        <v>1</v>
      </c>
    </row>
    <row r="252" spans="1:29" s="51" customFormat="1" ht="24" customHeight="1" x14ac:dyDescent="0.3">
      <c r="A252" s="31">
        <v>334</v>
      </c>
      <c r="B252" s="10" t="s">
        <v>295</v>
      </c>
      <c r="C252" s="10"/>
      <c r="D252" s="10"/>
      <c r="E252" s="10"/>
      <c r="F252" s="10"/>
      <c r="G252" s="10"/>
      <c r="H252" s="10"/>
      <c r="I252" s="10"/>
      <c r="J252" s="10"/>
      <c r="K252" s="10">
        <v>1</v>
      </c>
      <c r="L252" s="10"/>
      <c r="M252" s="11"/>
      <c r="N252" s="10">
        <v>47</v>
      </c>
      <c r="O252" s="10">
        <f t="shared" ref="O252" si="126">$C252*17</f>
        <v>0</v>
      </c>
      <c r="P252" s="10">
        <f t="shared" ref="P252" si="127">IF($D252&gt;=17,$C252*17,$D252*$C252)</f>
        <v>0</v>
      </c>
      <c r="Q252" s="10"/>
      <c r="R252" s="26" t="str">
        <f t="shared" ref="R252" si="128">IF($F252&gt;3,20+($F252-3)*10,IF($F252=0,"0",IF($F252&lt;=3,"20","0")))</f>
        <v>0</v>
      </c>
      <c r="S252" s="26" t="str">
        <f t="shared" ref="S252" si="129">IF($G252&gt;3,20+($G252-3)*10,IF($G252=0,"0",IF($G252&lt;=3,"20","0")))</f>
        <v>0</v>
      </c>
      <c r="T252" s="10">
        <f t="shared" ref="T252" si="130">IF($H252&gt;=3,15,0)</f>
        <v>0</v>
      </c>
      <c r="U252" s="10">
        <f t="shared" ref="U252" si="131">IF($I252&gt;=3,15,0)</f>
        <v>0</v>
      </c>
      <c r="V252" s="10">
        <f t="shared" ref="V252" si="132">IF($J252&lt;=2,$J252*5,($J252-2)*10 + (2*5))</f>
        <v>0</v>
      </c>
      <c r="W252" s="10">
        <f t="shared" ref="W252" si="133">$K252*10</f>
        <v>10</v>
      </c>
      <c r="X252" s="10">
        <f t="shared" ref="X252" si="134">$L252*10</f>
        <v>0</v>
      </c>
      <c r="Y252" s="26" t="str">
        <f t="shared" ref="Y252" si="135">IF($M252&lt;50%,"0",IF($M252&lt;60%,"10",IF($M252&lt;67%,"12",IF($M252&lt;70%,"15","17"))))</f>
        <v>0</v>
      </c>
      <c r="Z252" s="26" t="str">
        <f t="shared" ref="Z252:Z256" si="136">IF($N252=0,"0",IF($N252&lt;=50,"10","20"))</f>
        <v>10</v>
      </c>
      <c r="AA252" s="27">
        <v>20</v>
      </c>
      <c r="AB252" s="22">
        <v>243</v>
      </c>
      <c r="AC252" s="10">
        <v>1</v>
      </c>
    </row>
    <row r="253" spans="1:29" s="50" customFormat="1" ht="24" customHeight="1" x14ac:dyDescent="0.3">
      <c r="A253" s="31">
        <v>84</v>
      </c>
      <c r="B253" s="10" t="s">
        <v>334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1"/>
      <c r="N253" s="10">
        <v>66</v>
      </c>
      <c r="O253" s="10">
        <f t="shared" si="106"/>
        <v>0</v>
      </c>
      <c r="P253" s="10">
        <f t="shared" si="107"/>
        <v>0</v>
      </c>
      <c r="Q253" s="10"/>
      <c r="R253" s="26" t="str">
        <f t="shared" si="108"/>
        <v>0</v>
      </c>
      <c r="S253" s="26" t="str">
        <f t="shared" si="109"/>
        <v>0</v>
      </c>
      <c r="T253" s="10">
        <f t="shared" si="110"/>
        <v>0</v>
      </c>
      <c r="U253" s="10">
        <f t="shared" si="111"/>
        <v>0</v>
      </c>
      <c r="V253" s="10">
        <f t="shared" si="112"/>
        <v>0</v>
      </c>
      <c r="W253" s="10">
        <f t="shared" si="113"/>
        <v>0</v>
      </c>
      <c r="X253" s="10">
        <f t="shared" si="114"/>
        <v>0</v>
      </c>
      <c r="Y253" s="26" t="str">
        <f t="shared" si="115"/>
        <v>0</v>
      </c>
      <c r="Z253" s="26" t="str">
        <f t="shared" si="136"/>
        <v>20</v>
      </c>
      <c r="AA253" s="27">
        <v>20</v>
      </c>
      <c r="AB253" s="22">
        <v>244</v>
      </c>
      <c r="AC253" s="10">
        <v>1</v>
      </c>
    </row>
    <row r="254" spans="1:29" s="50" customFormat="1" ht="24" customHeight="1" x14ac:dyDescent="0.3">
      <c r="A254" s="31">
        <v>337</v>
      </c>
      <c r="B254" s="10" t="s">
        <v>366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1"/>
      <c r="N254" s="10">
        <v>64</v>
      </c>
      <c r="O254" s="10">
        <f>$C254*17</f>
        <v>0</v>
      </c>
      <c r="P254" s="10">
        <f>IF($D254&gt;=17,$C254*17,$D254*$C254)</f>
        <v>0</v>
      </c>
      <c r="Q254" s="10"/>
      <c r="R254" s="26" t="str">
        <f>IF($F254&gt;3,20+($F254-3)*10,IF($F254=0,"0",IF($F254&lt;=3,"20","0")))</f>
        <v>0</v>
      </c>
      <c r="S254" s="26" t="str">
        <f>IF($G254&gt;3,20+($G254-3)*10,IF($G254=0,"0",IF($G254&lt;=3,"20","0")))</f>
        <v>0</v>
      </c>
      <c r="T254" s="10">
        <f>IF($H254&gt;=3,15,0)</f>
        <v>0</v>
      </c>
      <c r="U254" s="10">
        <f>IF($I254&gt;=3,15,0)</f>
        <v>0</v>
      </c>
      <c r="V254" s="10">
        <f>IF($J254&lt;=2,$J254*5,($J254-2)*10 + (2*5))</f>
        <v>0</v>
      </c>
      <c r="W254" s="10">
        <f>$K254*10</f>
        <v>0</v>
      </c>
      <c r="X254" s="10">
        <f>$L254*10</f>
        <v>0</v>
      </c>
      <c r="Y254" s="26" t="str">
        <f>IF($M254&lt;50%,"0",IF($M254&lt;60%,"10",IF($M254&lt;67%,"12",IF($M254&lt;70%,"15","17"))))</f>
        <v>0</v>
      </c>
      <c r="Z254" s="26" t="str">
        <f t="shared" si="136"/>
        <v>20</v>
      </c>
      <c r="AA254" s="27">
        <v>20</v>
      </c>
      <c r="AB254" s="22">
        <v>245</v>
      </c>
      <c r="AC254" s="10">
        <v>1</v>
      </c>
    </row>
    <row r="255" spans="1:29" s="50" customFormat="1" ht="24" customHeight="1" x14ac:dyDescent="0.3">
      <c r="A255" s="31">
        <v>242</v>
      </c>
      <c r="B255" s="10" t="s">
        <v>383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1"/>
      <c r="N255" s="10">
        <v>64</v>
      </c>
      <c r="O255" s="10">
        <f t="shared" ref="O255:O256" si="137">$C255*17</f>
        <v>0</v>
      </c>
      <c r="P255" s="10">
        <f t="shared" ref="P255:P256" si="138">IF($D255&gt;=17,$C255*17,$D255*$C255)</f>
        <v>0</v>
      </c>
      <c r="Q255" s="10"/>
      <c r="R255" s="26" t="str">
        <f t="shared" ref="R255:R256" si="139">IF($F255&gt;3,20+($F255-3)*10,IF($F255=0,"0",IF($F255&lt;=3,"20","0")))</f>
        <v>0</v>
      </c>
      <c r="S255" s="26" t="str">
        <f t="shared" ref="S255:S256" si="140">IF($G255&gt;3,20+($G255-3)*10,IF($G255=0,"0",IF($G255&lt;=3,"20","0")))</f>
        <v>0</v>
      </c>
      <c r="T255" s="10">
        <f t="shared" ref="T255:T256" si="141">IF($H255&gt;=3,15,0)</f>
        <v>0</v>
      </c>
      <c r="U255" s="10">
        <f t="shared" ref="U255:U256" si="142">IF($I255&gt;=3,15,0)</f>
        <v>0</v>
      </c>
      <c r="V255" s="10">
        <f t="shared" ref="V255:V256" si="143">IF($J255&lt;=2,$J255*5,($J255-2)*10 + (2*5))</f>
        <v>0</v>
      </c>
      <c r="W255" s="10">
        <f t="shared" ref="W255:W256" si="144">$K255*10</f>
        <v>0</v>
      </c>
      <c r="X255" s="10">
        <f t="shared" ref="X255:X256" si="145">$L255*10</f>
        <v>0</v>
      </c>
      <c r="Y255" s="26" t="str">
        <f t="shared" ref="Y255:Y256" si="146">IF($M255&lt;50%,"0",IF($M255&lt;60%,"10",IF($M255&lt;67%,"12",IF($M255&lt;70%,"15","17"))))</f>
        <v>0</v>
      </c>
      <c r="Z255" s="26" t="str">
        <f t="shared" si="136"/>
        <v>20</v>
      </c>
      <c r="AA255" s="27">
        <v>20</v>
      </c>
      <c r="AB255" s="22">
        <v>246</v>
      </c>
      <c r="AC255" s="10">
        <v>2</v>
      </c>
    </row>
    <row r="256" spans="1:29" s="50" customFormat="1" ht="24" customHeight="1" x14ac:dyDescent="0.3">
      <c r="A256" s="31">
        <v>349</v>
      </c>
      <c r="B256" s="10" t="s">
        <v>374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1"/>
      <c r="N256" s="10">
        <v>63</v>
      </c>
      <c r="O256" s="10">
        <f t="shared" si="137"/>
        <v>0</v>
      </c>
      <c r="P256" s="10">
        <f t="shared" si="138"/>
        <v>0</v>
      </c>
      <c r="Q256" s="10"/>
      <c r="R256" s="26" t="str">
        <f t="shared" si="139"/>
        <v>0</v>
      </c>
      <c r="S256" s="26" t="str">
        <f t="shared" si="140"/>
        <v>0</v>
      </c>
      <c r="T256" s="10">
        <f t="shared" si="141"/>
        <v>0</v>
      </c>
      <c r="U256" s="10">
        <f t="shared" si="142"/>
        <v>0</v>
      </c>
      <c r="V256" s="10">
        <f t="shared" si="143"/>
        <v>0</v>
      </c>
      <c r="W256" s="10">
        <f t="shared" si="144"/>
        <v>0</v>
      </c>
      <c r="X256" s="10">
        <f t="shared" si="145"/>
        <v>0</v>
      </c>
      <c r="Y256" s="26" t="str">
        <f t="shared" si="146"/>
        <v>0</v>
      </c>
      <c r="Z256" s="26" t="str">
        <f t="shared" si="136"/>
        <v>20</v>
      </c>
      <c r="AA256" s="27">
        <v>20</v>
      </c>
      <c r="AB256" s="22">
        <v>247</v>
      </c>
      <c r="AC256" s="10">
        <v>1</v>
      </c>
    </row>
    <row r="257" spans="1:29" s="51" customFormat="1" ht="24" customHeight="1" x14ac:dyDescent="0.3">
      <c r="A257" s="31">
        <v>16</v>
      </c>
      <c r="B257" s="10" t="s">
        <v>429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1"/>
      <c r="N257" s="10">
        <v>63</v>
      </c>
      <c r="O257" s="10">
        <f t="shared" si="106"/>
        <v>0</v>
      </c>
      <c r="P257" s="10">
        <f t="shared" si="107"/>
        <v>0</v>
      </c>
      <c r="Q257" s="10"/>
      <c r="R257" s="26" t="str">
        <f t="shared" si="108"/>
        <v>0</v>
      </c>
      <c r="S257" s="26" t="str">
        <f t="shared" si="109"/>
        <v>0</v>
      </c>
      <c r="T257" s="10">
        <f t="shared" si="110"/>
        <v>0</v>
      </c>
      <c r="U257" s="10">
        <f t="shared" si="111"/>
        <v>0</v>
      </c>
      <c r="V257" s="10">
        <f t="shared" si="112"/>
        <v>0</v>
      </c>
      <c r="W257" s="10">
        <f t="shared" si="113"/>
        <v>0</v>
      </c>
      <c r="X257" s="10">
        <f t="shared" si="114"/>
        <v>0</v>
      </c>
      <c r="Y257" s="26" t="str">
        <f t="shared" si="115"/>
        <v>0</v>
      </c>
      <c r="Z257" s="26" t="str">
        <f t="shared" si="85"/>
        <v>20</v>
      </c>
      <c r="AA257" s="27">
        <v>20</v>
      </c>
      <c r="AB257" s="22">
        <v>248</v>
      </c>
      <c r="AC257" s="10">
        <v>1</v>
      </c>
    </row>
    <row r="258" spans="1:29" s="52" customFormat="1" ht="24" customHeight="1" x14ac:dyDescent="0.3">
      <c r="A258" s="31">
        <v>103</v>
      </c>
      <c r="B258" s="10" t="s">
        <v>60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1"/>
      <c r="N258" s="10">
        <v>62</v>
      </c>
      <c r="O258" s="10">
        <f t="shared" si="106"/>
        <v>0</v>
      </c>
      <c r="P258" s="10">
        <f t="shared" si="107"/>
        <v>0</v>
      </c>
      <c r="Q258" s="10"/>
      <c r="R258" s="26" t="str">
        <f t="shared" si="108"/>
        <v>0</v>
      </c>
      <c r="S258" s="26" t="str">
        <f t="shared" si="109"/>
        <v>0</v>
      </c>
      <c r="T258" s="10">
        <f t="shared" si="110"/>
        <v>0</v>
      </c>
      <c r="U258" s="10">
        <f t="shared" si="111"/>
        <v>0</v>
      </c>
      <c r="V258" s="10">
        <f t="shared" si="112"/>
        <v>0</v>
      </c>
      <c r="W258" s="10">
        <f t="shared" si="113"/>
        <v>0</v>
      </c>
      <c r="X258" s="10">
        <f t="shared" si="114"/>
        <v>0</v>
      </c>
      <c r="Y258" s="26" t="str">
        <f t="shared" si="115"/>
        <v>0</v>
      </c>
      <c r="Z258" s="26" t="str">
        <f t="shared" si="85"/>
        <v>20</v>
      </c>
      <c r="AA258" s="27">
        <v>20</v>
      </c>
      <c r="AB258" s="22">
        <v>249</v>
      </c>
      <c r="AC258" s="10">
        <v>1</v>
      </c>
    </row>
    <row r="259" spans="1:29" s="50" customFormat="1" ht="24" customHeight="1" x14ac:dyDescent="0.3">
      <c r="A259" s="10">
        <v>47</v>
      </c>
      <c r="B259" s="10" t="s">
        <v>237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1"/>
      <c r="N259" s="10">
        <v>62</v>
      </c>
      <c r="O259" s="10">
        <f t="shared" si="106"/>
        <v>0</v>
      </c>
      <c r="P259" s="10">
        <f t="shared" si="107"/>
        <v>0</v>
      </c>
      <c r="Q259" s="10"/>
      <c r="R259" s="26" t="str">
        <f t="shared" si="108"/>
        <v>0</v>
      </c>
      <c r="S259" s="26" t="str">
        <f t="shared" si="109"/>
        <v>0</v>
      </c>
      <c r="T259" s="10">
        <f t="shared" si="110"/>
        <v>0</v>
      </c>
      <c r="U259" s="10">
        <f t="shared" si="111"/>
        <v>0</v>
      </c>
      <c r="V259" s="10">
        <f t="shared" si="112"/>
        <v>0</v>
      </c>
      <c r="W259" s="10">
        <f t="shared" si="113"/>
        <v>0</v>
      </c>
      <c r="X259" s="10">
        <f t="shared" si="114"/>
        <v>0</v>
      </c>
      <c r="Y259" s="26" t="str">
        <f t="shared" si="115"/>
        <v>0</v>
      </c>
      <c r="Z259" s="26" t="str">
        <f t="shared" si="85"/>
        <v>20</v>
      </c>
      <c r="AA259" s="27">
        <v>20</v>
      </c>
      <c r="AB259" s="22">
        <v>250</v>
      </c>
      <c r="AC259" s="10">
        <v>1</v>
      </c>
    </row>
    <row r="260" spans="1:29" s="50" customFormat="1" ht="24" customHeight="1" x14ac:dyDescent="0.3">
      <c r="A260" s="31">
        <v>184</v>
      </c>
      <c r="B260" s="10" t="s">
        <v>385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1"/>
      <c r="N260" s="10">
        <v>62</v>
      </c>
      <c r="O260" s="10">
        <f t="shared" si="106"/>
        <v>0</v>
      </c>
      <c r="P260" s="10">
        <f t="shared" si="107"/>
        <v>0</v>
      </c>
      <c r="Q260" s="10"/>
      <c r="R260" s="26" t="str">
        <f t="shared" si="108"/>
        <v>0</v>
      </c>
      <c r="S260" s="26" t="str">
        <f t="shared" si="109"/>
        <v>0</v>
      </c>
      <c r="T260" s="10">
        <f t="shared" si="110"/>
        <v>0</v>
      </c>
      <c r="U260" s="10">
        <f t="shared" si="111"/>
        <v>0</v>
      </c>
      <c r="V260" s="10">
        <f t="shared" si="112"/>
        <v>0</v>
      </c>
      <c r="W260" s="10">
        <f t="shared" si="113"/>
        <v>0</v>
      </c>
      <c r="X260" s="10">
        <f t="shared" si="114"/>
        <v>0</v>
      </c>
      <c r="Y260" s="26" t="str">
        <f t="shared" si="115"/>
        <v>0</v>
      </c>
      <c r="Z260" s="26" t="str">
        <f t="shared" si="85"/>
        <v>20</v>
      </c>
      <c r="AA260" s="27">
        <v>20</v>
      </c>
      <c r="AB260" s="22">
        <v>251</v>
      </c>
      <c r="AC260" s="10">
        <v>1</v>
      </c>
    </row>
    <row r="261" spans="1:29" s="50" customFormat="1" ht="24" customHeight="1" x14ac:dyDescent="0.3">
      <c r="A261" s="31">
        <v>290</v>
      </c>
      <c r="B261" s="10" t="s">
        <v>413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1"/>
      <c r="N261" s="10">
        <v>61</v>
      </c>
      <c r="O261" s="10">
        <f t="shared" si="106"/>
        <v>0</v>
      </c>
      <c r="P261" s="10">
        <f t="shared" si="107"/>
        <v>0</v>
      </c>
      <c r="Q261" s="10"/>
      <c r="R261" s="26" t="str">
        <f t="shared" si="108"/>
        <v>0</v>
      </c>
      <c r="S261" s="26" t="str">
        <f t="shared" si="109"/>
        <v>0</v>
      </c>
      <c r="T261" s="10">
        <f t="shared" si="110"/>
        <v>0</v>
      </c>
      <c r="U261" s="10">
        <f t="shared" si="111"/>
        <v>0</v>
      </c>
      <c r="V261" s="10">
        <f t="shared" si="112"/>
        <v>0</v>
      </c>
      <c r="W261" s="10">
        <f t="shared" si="113"/>
        <v>0</v>
      </c>
      <c r="X261" s="10">
        <f t="shared" si="114"/>
        <v>0</v>
      </c>
      <c r="Y261" s="26" t="str">
        <f t="shared" si="115"/>
        <v>0</v>
      </c>
      <c r="Z261" s="26" t="str">
        <f t="shared" si="85"/>
        <v>20</v>
      </c>
      <c r="AA261" s="27">
        <v>20</v>
      </c>
      <c r="AB261" s="22">
        <v>252</v>
      </c>
      <c r="AC261" s="10">
        <v>1</v>
      </c>
    </row>
    <row r="262" spans="1:29" s="50" customFormat="1" ht="24" customHeight="1" x14ac:dyDescent="0.3">
      <c r="A262" s="31">
        <v>172</v>
      </c>
      <c r="B262" s="10" t="s">
        <v>393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1"/>
      <c r="N262" s="10">
        <v>61</v>
      </c>
      <c r="O262" s="10">
        <f t="shared" si="106"/>
        <v>0</v>
      </c>
      <c r="P262" s="10">
        <f t="shared" si="107"/>
        <v>0</v>
      </c>
      <c r="Q262" s="10"/>
      <c r="R262" s="26" t="str">
        <f t="shared" si="108"/>
        <v>0</v>
      </c>
      <c r="S262" s="26" t="str">
        <f t="shared" si="109"/>
        <v>0</v>
      </c>
      <c r="T262" s="10">
        <f t="shared" si="110"/>
        <v>0</v>
      </c>
      <c r="U262" s="10">
        <f t="shared" si="111"/>
        <v>0</v>
      </c>
      <c r="V262" s="10">
        <f t="shared" si="112"/>
        <v>0</v>
      </c>
      <c r="W262" s="10">
        <f t="shared" si="113"/>
        <v>0</v>
      </c>
      <c r="X262" s="10">
        <f t="shared" si="114"/>
        <v>0</v>
      </c>
      <c r="Y262" s="26" t="str">
        <f t="shared" si="115"/>
        <v>0</v>
      </c>
      <c r="Z262" s="26" t="str">
        <f t="shared" si="85"/>
        <v>20</v>
      </c>
      <c r="AA262" s="27">
        <v>20</v>
      </c>
      <c r="AB262" s="22">
        <v>253</v>
      </c>
      <c r="AC262" s="10">
        <v>1</v>
      </c>
    </row>
    <row r="263" spans="1:29" s="50" customFormat="1" ht="24" customHeight="1" x14ac:dyDescent="0.3">
      <c r="A263" s="31">
        <v>17</v>
      </c>
      <c r="B263" s="10" t="s">
        <v>217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1"/>
      <c r="N263" s="10">
        <v>61</v>
      </c>
      <c r="O263" s="10">
        <f t="shared" si="106"/>
        <v>0</v>
      </c>
      <c r="P263" s="10">
        <f t="shared" si="107"/>
        <v>0</v>
      </c>
      <c r="Q263" s="10"/>
      <c r="R263" s="26" t="str">
        <f t="shared" si="108"/>
        <v>0</v>
      </c>
      <c r="S263" s="26" t="str">
        <f t="shared" si="109"/>
        <v>0</v>
      </c>
      <c r="T263" s="10">
        <f t="shared" si="110"/>
        <v>0</v>
      </c>
      <c r="U263" s="10">
        <f t="shared" si="111"/>
        <v>0</v>
      </c>
      <c r="V263" s="10">
        <f t="shared" si="112"/>
        <v>0</v>
      </c>
      <c r="W263" s="10">
        <f t="shared" si="113"/>
        <v>0</v>
      </c>
      <c r="X263" s="10">
        <f t="shared" si="114"/>
        <v>0</v>
      </c>
      <c r="Y263" s="26" t="str">
        <f t="shared" si="115"/>
        <v>0</v>
      </c>
      <c r="Z263" s="26" t="str">
        <f t="shared" si="85"/>
        <v>20</v>
      </c>
      <c r="AA263" s="27">
        <v>20</v>
      </c>
      <c r="AB263" s="22">
        <v>254</v>
      </c>
      <c r="AC263" s="10">
        <v>1</v>
      </c>
    </row>
    <row r="264" spans="1:29" s="50" customFormat="1" ht="24" customHeight="1" x14ac:dyDescent="0.3">
      <c r="A264" s="31">
        <v>40</v>
      </c>
      <c r="B264" s="10" t="s">
        <v>359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1"/>
      <c r="N264" s="10">
        <v>60</v>
      </c>
      <c r="O264" s="10">
        <f t="shared" si="106"/>
        <v>0</v>
      </c>
      <c r="P264" s="10">
        <f t="shared" si="107"/>
        <v>0</v>
      </c>
      <c r="Q264" s="10"/>
      <c r="R264" s="26" t="str">
        <f t="shared" si="108"/>
        <v>0</v>
      </c>
      <c r="S264" s="26" t="str">
        <f t="shared" si="109"/>
        <v>0</v>
      </c>
      <c r="T264" s="10">
        <f t="shared" si="110"/>
        <v>0</v>
      </c>
      <c r="U264" s="10">
        <f t="shared" si="111"/>
        <v>0</v>
      </c>
      <c r="V264" s="10">
        <f t="shared" si="112"/>
        <v>0</v>
      </c>
      <c r="W264" s="10">
        <f t="shared" si="113"/>
        <v>0</v>
      </c>
      <c r="X264" s="10">
        <f t="shared" si="114"/>
        <v>0</v>
      </c>
      <c r="Y264" s="26" t="str">
        <f t="shared" si="115"/>
        <v>0</v>
      </c>
      <c r="Z264" s="26" t="str">
        <f t="shared" si="85"/>
        <v>20</v>
      </c>
      <c r="AA264" s="27">
        <v>20</v>
      </c>
      <c r="AB264" s="22">
        <v>255</v>
      </c>
      <c r="AC264" s="10">
        <v>1</v>
      </c>
    </row>
    <row r="265" spans="1:29" s="50" customFormat="1" ht="24" customHeight="1" x14ac:dyDescent="0.3">
      <c r="A265" s="31">
        <v>320</v>
      </c>
      <c r="B265" s="10" t="s">
        <v>304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1"/>
      <c r="N265" s="10">
        <v>60</v>
      </c>
      <c r="O265" s="10">
        <f t="shared" si="106"/>
        <v>0</v>
      </c>
      <c r="P265" s="10">
        <f t="shared" si="107"/>
        <v>0</v>
      </c>
      <c r="Q265" s="10"/>
      <c r="R265" s="26" t="str">
        <f t="shared" si="108"/>
        <v>0</v>
      </c>
      <c r="S265" s="26" t="str">
        <f t="shared" si="109"/>
        <v>0</v>
      </c>
      <c r="T265" s="10">
        <f t="shared" si="110"/>
        <v>0</v>
      </c>
      <c r="U265" s="10">
        <f t="shared" si="111"/>
        <v>0</v>
      </c>
      <c r="V265" s="10">
        <f t="shared" si="112"/>
        <v>0</v>
      </c>
      <c r="W265" s="10">
        <f t="shared" si="113"/>
        <v>0</v>
      </c>
      <c r="X265" s="10">
        <f t="shared" si="114"/>
        <v>0</v>
      </c>
      <c r="Y265" s="26" t="str">
        <f t="shared" si="115"/>
        <v>0</v>
      </c>
      <c r="Z265" s="26" t="str">
        <f t="shared" si="85"/>
        <v>20</v>
      </c>
      <c r="AA265" s="27">
        <v>20</v>
      </c>
      <c r="AB265" s="22">
        <v>256</v>
      </c>
      <c r="AC265" s="10">
        <v>1</v>
      </c>
    </row>
    <row r="266" spans="1:29" s="50" customFormat="1" ht="24" customHeight="1" x14ac:dyDescent="0.3">
      <c r="A266" s="31">
        <v>348</v>
      </c>
      <c r="B266" s="10" t="s">
        <v>434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1"/>
      <c r="N266" s="10">
        <v>59</v>
      </c>
      <c r="O266" s="10">
        <f t="shared" si="106"/>
        <v>0</v>
      </c>
      <c r="P266" s="10">
        <f t="shared" si="107"/>
        <v>0</v>
      </c>
      <c r="Q266" s="10"/>
      <c r="R266" s="26" t="str">
        <f t="shared" si="108"/>
        <v>0</v>
      </c>
      <c r="S266" s="26" t="str">
        <f t="shared" si="109"/>
        <v>0</v>
      </c>
      <c r="T266" s="10">
        <f t="shared" si="110"/>
        <v>0</v>
      </c>
      <c r="U266" s="10">
        <f t="shared" si="111"/>
        <v>0</v>
      </c>
      <c r="V266" s="10">
        <f t="shared" si="112"/>
        <v>0</v>
      </c>
      <c r="W266" s="10">
        <f t="shared" si="113"/>
        <v>0</v>
      </c>
      <c r="X266" s="10">
        <f t="shared" si="114"/>
        <v>0</v>
      </c>
      <c r="Y266" s="26" t="str">
        <f t="shared" si="115"/>
        <v>0</v>
      </c>
      <c r="Z266" s="26" t="str">
        <f t="shared" si="85"/>
        <v>20</v>
      </c>
      <c r="AA266" s="27">
        <v>20</v>
      </c>
      <c r="AB266" s="22">
        <v>257</v>
      </c>
      <c r="AC266" s="10">
        <v>1</v>
      </c>
    </row>
    <row r="267" spans="1:29" s="50" customFormat="1" ht="24" customHeight="1" x14ac:dyDescent="0.3">
      <c r="A267" s="31">
        <v>332</v>
      </c>
      <c r="B267" s="10" t="s">
        <v>125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1"/>
      <c r="N267" s="10">
        <v>59</v>
      </c>
      <c r="O267" s="10">
        <f t="shared" si="106"/>
        <v>0</v>
      </c>
      <c r="P267" s="10">
        <f t="shared" si="107"/>
        <v>0</v>
      </c>
      <c r="Q267" s="10"/>
      <c r="R267" s="26" t="str">
        <f t="shared" si="108"/>
        <v>0</v>
      </c>
      <c r="S267" s="26" t="str">
        <f t="shared" si="109"/>
        <v>0</v>
      </c>
      <c r="T267" s="10">
        <f t="shared" si="110"/>
        <v>0</v>
      </c>
      <c r="U267" s="10">
        <f t="shared" si="111"/>
        <v>0</v>
      </c>
      <c r="V267" s="10">
        <f t="shared" si="112"/>
        <v>0</v>
      </c>
      <c r="W267" s="10">
        <f t="shared" si="113"/>
        <v>0</v>
      </c>
      <c r="X267" s="10">
        <f t="shared" si="114"/>
        <v>0</v>
      </c>
      <c r="Y267" s="26" t="str">
        <f t="shared" si="115"/>
        <v>0</v>
      </c>
      <c r="Z267" s="26" t="str">
        <f t="shared" si="85"/>
        <v>20</v>
      </c>
      <c r="AA267" s="27">
        <v>20</v>
      </c>
      <c r="AB267" s="22">
        <v>258</v>
      </c>
      <c r="AC267" s="10">
        <v>1</v>
      </c>
    </row>
    <row r="268" spans="1:29" s="50" customFormat="1" ht="24" customHeight="1" x14ac:dyDescent="0.3">
      <c r="A268" s="31">
        <v>45</v>
      </c>
      <c r="B268" s="10" t="s">
        <v>48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1"/>
      <c r="N268" s="10">
        <v>59</v>
      </c>
      <c r="O268" s="10">
        <f t="shared" si="106"/>
        <v>0</v>
      </c>
      <c r="P268" s="10">
        <f t="shared" si="107"/>
        <v>0</v>
      </c>
      <c r="Q268" s="10"/>
      <c r="R268" s="26" t="str">
        <f t="shared" si="108"/>
        <v>0</v>
      </c>
      <c r="S268" s="26" t="str">
        <f t="shared" si="109"/>
        <v>0</v>
      </c>
      <c r="T268" s="10">
        <f t="shared" si="110"/>
        <v>0</v>
      </c>
      <c r="U268" s="10">
        <f t="shared" si="111"/>
        <v>0</v>
      </c>
      <c r="V268" s="10">
        <f t="shared" si="112"/>
        <v>0</v>
      </c>
      <c r="W268" s="10">
        <f t="shared" si="113"/>
        <v>0</v>
      </c>
      <c r="X268" s="10">
        <f t="shared" si="114"/>
        <v>0</v>
      </c>
      <c r="Y268" s="26" t="str">
        <f t="shared" si="115"/>
        <v>0</v>
      </c>
      <c r="Z268" s="26" t="str">
        <f t="shared" si="85"/>
        <v>20</v>
      </c>
      <c r="AA268" s="27">
        <v>20</v>
      </c>
      <c r="AB268" s="22">
        <v>259</v>
      </c>
      <c r="AC268" s="10">
        <v>1</v>
      </c>
    </row>
    <row r="269" spans="1:29" s="50" customFormat="1" ht="24" customHeight="1" x14ac:dyDescent="0.3">
      <c r="A269" s="10">
        <v>79</v>
      </c>
      <c r="B269" s="10" t="s">
        <v>183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1"/>
      <c r="N269" s="10">
        <v>59</v>
      </c>
      <c r="O269" s="10">
        <f t="shared" si="106"/>
        <v>0</v>
      </c>
      <c r="P269" s="10">
        <f t="shared" si="107"/>
        <v>0</v>
      </c>
      <c r="Q269" s="10"/>
      <c r="R269" s="26" t="str">
        <f t="shared" si="108"/>
        <v>0</v>
      </c>
      <c r="S269" s="26" t="str">
        <f t="shared" si="109"/>
        <v>0</v>
      </c>
      <c r="T269" s="10">
        <f t="shared" si="110"/>
        <v>0</v>
      </c>
      <c r="U269" s="10">
        <f t="shared" si="111"/>
        <v>0</v>
      </c>
      <c r="V269" s="10">
        <f t="shared" si="112"/>
        <v>0</v>
      </c>
      <c r="W269" s="10">
        <f t="shared" si="113"/>
        <v>0</v>
      </c>
      <c r="X269" s="10">
        <f t="shared" si="114"/>
        <v>0</v>
      </c>
      <c r="Y269" s="26" t="str">
        <f t="shared" si="115"/>
        <v>0</v>
      </c>
      <c r="Z269" s="26" t="str">
        <f t="shared" si="85"/>
        <v>20</v>
      </c>
      <c r="AA269" s="27">
        <v>20</v>
      </c>
      <c r="AB269" s="22">
        <v>260</v>
      </c>
      <c r="AC269" s="10">
        <v>1</v>
      </c>
    </row>
    <row r="270" spans="1:29" s="51" customFormat="1" ht="24" customHeight="1" x14ac:dyDescent="0.3">
      <c r="A270" s="31">
        <v>99</v>
      </c>
      <c r="B270" s="10" t="s">
        <v>185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1"/>
      <c r="N270" s="10">
        <v>59</v>
      </c>
      <c r="O270" s="10">
        <f t="shared" si="106"/>
        <v>0</v>
      </c>
      <c r="P270" s="10">
        <f t="shared" si="107"/>
        <v>0</v>
      </c>
      <c r="Q270" s="10"/>
      <c r="R270" s="26" t="str">
        <f t="shared" si="108"/>
        <v>0</v>
      </c>
      <c r="S270" s="26" t="str">
        <f t="shared" si="109"/>
        <v>0</v>
      </c>
      <c r="T270" s="10">
        <f t="shared" si="110"/>
        <v>0</v>
      </c>
      <c r="U270" s="10">
        <f t="shared" si="111"/>
        <v>0</v>
      </c>
      <c r="V270" s="10">
        <f t="shared" si="112"/>
        <v>0</v>
      </c>
      <c r="W270" s="10">
        <f t="shared" si="113"/>
        <v>0</v>
      </c>
      <c r="X270" s="10">
        <f t="shared" si="114"/>
        <v>0</v>
      </c>
      <c r="Y270" s="26" t="str">
        <f t="shared" si="115"/>
        <v>0</v>
      </c>
      <c r="Z270" s="26" t="str">
        <f t="shared" si="85"/>
        <v>20</v>
      </c>
      <c r="AA270" s="27">
        <v>20</v>
      </c>
      <c r="AB270" s="22">
        <v>261</v>
      </c>
      <c r="AC270" s="10">
        <v>1</v>
      </c>
    </row>
    <row r="271" spans="1:29" s="50" customFormat="1" ht="24" customHeight="1" x14ac:dyDescent="0.3">
      <c r="A271" s="31">
        <v>18</v>
      </c>
      <c r="B271" s="10" t="s">
        <v>348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1"/>
      <c r="N271" s="10">
        <v>59</v>
      </c>
      <c r="O271" s="10">
        <f t="shared" si="106"/>
        <v>0</v>
      </c>
      <c r="P271" s="10">
        <f t="shared" si="107"/>
        <v>0</v>
      </c>
      <c r="Q271" s="10"/>
      <c r="R271" s="26" t="str">
        <f t="shared" si="108"/>
        <v>0</v>
      </c>
      <c r="S271" s="26" t="str">
        <f t="shared" si="109"/>
        <v>0</v>
      </c>
      <c r="T271" s="10">
        <f t="shared" si="110"/>
        <v>0</v>
      </c>
      <c r="U271" s="10">
        <f t="shared" si="111"/>
        <v>0</v>
      </c>
      <c r="V271" s="10">
        <f t="shared" si="112"/>
        <v>0</v>
      </c>
      <c r="W271" s="10">
        <f t="shared" si="113"/>
        <v>0</v>
      </c>
      <c r="X271" s="10">
        <f t="shared" si="114"/>
        <v>0</v>
      </c>
      <c r="Y271" s="26" t="str">
        <f t="shared" si="115"/>
        <v>0</v>
      </c>
      <c r="Z271" s="26" t="str">
        <f t="shared" si="85"/>
        <v>20</v>
      </c>
      <c r="AA271" s="27">
        <v>20</v>
      </c>
      <c r="AB271" s="22">
        <v>262</v>
      </c>
      <c r="AC271" s="10">
        <v>1</v>
      </c>
    </row>
    <row r="272" spans="1:29" s="50" customFormat="1" ht="24" customHeight="1" x14ac:dyDescent="0.3">
      <c r="A272" s="31">
        <v>276</v>
      </c>
      <c r="B272" s="10" t="s">
        <v>203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1"/>
      <c r="N272" s="10">
        <v>58</v>
      </c>
      <c r="O272" s="10">
        <f t="shared" si="106"/>
        <v>0</v>
      </c>
      <c r="P272" s="10">
        <f t="shared" si="107"/>
        <v>0</v>
      </c>
      <c r="Q272" s="10"/>
      <c r="R272" s="26" t="str">
        <f t="shared" si="108"/>
        <v>0</v>
      </c>
      <c r="S272" s="26" t="str">
        <f t="shared" si="109"/>
        <v>0</v>
      </c>
      <c r="T272" s="10">
        <f t="shared" si="110"/>
        <v>0</v>
      </c>
      <c r="U272" s="10">
        <f t="shared" si="111"/>
        <v>0</v>
      </c>
      <c r="V272" s="10">
        <f t="shared" si="112"/>
        <v>0</v>
      </c>
      <c r="W272" s="10">
        <f t="shared" si="113"/>
        <v>0</v>
      </c>
      <c r="X272" s="10">
        <f t="shared" si="114"/>
        <v>0</v>
      </c>
      <c r="Y272" s="26" t="str">
        <f t="shared" si="115"/>
        <v>0</v>
      </c>
      <c r="Z272" s="26" t="str">
        <f t="shared" si="85"/>
        <v>20</v>
      </c>
      <c r="AA272" s="27">
        <v>20</v>
      </c>
      <c r="AB272" s="22">
        <v>263</v>
      </c>
      <c r="AC272" s="10">
        <v>1</v>
      </c>
    </row>
    <row r="273" spans="1:30" s="50" customFormat="1" ht="24" customHeight="1" x14ac:dyDescent="0.3">
      <c r="A273" s="10">
        <v>55</v>
      </c>
      <c r="B273" s="10" t="s">
        <v>135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1"/>
      <c r="N273" s="10">
        <v>58</v>
      </c>
      <c r="O273" s="10">
        <f t="shared" si="106"/>
        <v>0</v>
      </c>
      <c r="P273" s="10">
        <f t="shared" si="107"/>
        <v>0</v>
      </c>
      <c r="Q273" s="10"/>
      <c r="R273" s="26" t="str">
        <f t="shared" si="108"/>
        <v>0</v>
      </c>
      <c r="S273" s="26" t="str">
        <f t="shared" si="109"/>
        <v>0</v>
      </c>
      <c r="T273" s="10">
        <f t="shared" si="110"/>
        <v>0</v>
      </c>
      <c r="U273" s="10">
        <f t="shared" si="111"/>
        <v>0</v>
      </c>
      <c r="V273" s="10">
        <f t="shared" si="112"/>
        <v>0</v>
      </c>
      <c r="W273" s="10">
        <f t="shared" si="113"/>
        <v>0</v>
      </c>
      <c r="X273" s="10">
        <f t="shared" si="114"/>
        <v>0</v>
      </c>
      <c r="Y273" s="26" t="str">
        <f t="shared" si="115"/>
        <v>0</v>
      </c>
      <c r="Z273" s="26" t="str">
        <f t="shared" si="85"/>
        <v>20</v>
      </c>
      <c r="AA273" s="27">
        <v>20</v>
      </c>
      <c r="AB273" s="22">
        <v>264</v>
      </c>
      <c r="AC273" s="10">
        <v>1</v>
      </c>
    </row>
    <row r="274" spans="1:30" s="50" customFormat="1" ht="24" customHeight="1" x14ac:dyDescent="0.3">
      <c r="A274" s="31">
        <v>148</v>
      </c>
      <c r="B274" s="10" t="s">
        <v>339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1"/>
      <c r="N274" s="10">
        <v>58</v>
      </c>
      <c r="O274" s="10">
        <f t="shared" si="106"/>
        <v>0</v>
      </c>
      <c r="P274" s="10">
        <f t="shared" si="107"/>
        <v>0</v>
      </c>
      <c r="Q274" s="10"/>
      <c r="R274" s="26" t="str">
        <f t="shared" si="108"/>
        <v>0</v>
      </c>
      <c r="S274" s="26" t="str">
        <f t="shared" si="109"/>
        <v>0</v>
      </c>
      <c r="T274" s="10">
        <f t="shared" si="110"/>
        <v>0</v>
      </c>
      <c r="U274" s="10">
        <f t="shared" si="111"/>
        <v>0</v>
      </c>
      <c r="V274" s="10">
        <f t="shared" si="112"/>
        <v>0</v>
      </c>
      <c r="W274" s="10">
        <f t="shared" si="113"/>
        <v>0</v>
      </c>
      <c r="X274" s="10">
        <f t="shared" si="114"/>
        <v>0</v>
      </c>
      <c r="Y274" s="26" t="str">
        <f t="shared" si="115"/>
        <v>0</v>
      </c>
      <c r="Z274" s="26" t="str">
        <f t="shared" si="85"/>
        <v>20</v>
      </c>
      <c r="AA274" s="27">
        <v>20</v>
      </c>
      <c r="AB274" s="22">
        <v>265</v>
      </c>
      <c r="AC274" s="10">
        <v>1</v>
      </c>
    </row>
    <row r="275" spans="1:30" s="50" customFormat="1" ht="24" customHeight="1" x14ac:dyDescent="0.3">
      <c r="A275" s="31">
        <v>260</v>
      </c>
      <c r="B275" s="10" t="s">
        <v>213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1"/>
      <c r="N275" s="10">
        <v>58</v>
      </c>
      <c r="O275" s="10">
        <f t="shared" si="106"/>
        <v>0</v>
      </c>
      <c r="P275" s="10">
        <f t="shared" si="107"/>
        <v>0</v>
      </c>
      <c r="Q275" s="10"/>
      <c r="R275" s="26" t="str">
        <f t="shared" si="108"/>
        <v>0</v>
      </c>
      <c r="S275" s="26" t="str">
        <f t="shared" si="109"/>
        <v>0</v>
      </c>
      <c r="T275" s="10">
        <f t="shared" si="110"/>
        <v>0</v>
      </c>
      <c r="U275" s="10">
        <f t="shared" si="111"/>
        <v>0</v>
      </c>
      <c r="V275" s="10">
        <f t="shared" si="112"/>
        <v>0</v>
      </c>
      <c r="W275" s="10">
        <f t="shared" si="113"/>
        <v>0</v>
      </c>
      <c r="X275" s="10">
        <f t="shared" si="114"/>
        <v>0</v>
      </c>
      <c r="Y275" s="26" t="str">
        <f t="shared" si="115"/>
        <v>0</v>
      </c>
      <c r="Z275" s="26" t="str">
        <f t="shared" si="85"/>
        <v>20</v>
      </c>
      <c r="AA275" s="27">
        <v>20</v>
      </c>
      <c r="AB275" s="22">
        <v>266</v>
      </c>
      <c r="AC275" s="10">
        <v>1</v>
      </c>
    </row>
    <row r="276" spans="1:30" s="50" customFormat="1" ht="24" customHeight="1" x14ac:dyDescent="0.3">
      <c r="A276" s="31">
        <v>198</v>
      </c>
      <c r="B276" s="10" t="s">
        <v>344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1"/>
      <c r="N276" s="10">
        <v>58</v>
      </c>
      <c r="O276" s="10">
        <f t="shared" si="106"/>
        <v>0</v>
      </c>
      <c r="P276" s="10">
        <f t="shared" si="107"/>
        <v>0</v>
      </c>
      <c r="Q276" s="10"/>
      <c r="R276" s="26" t="str">
        <f t="shared" si="108"/>
        <v>0</v>
      </c>
      <c r="S276" s="26" t="str">
        <f t="shared" si="109"/>
        <v>0</v>
      </c>
      <c r="T276" s="10">
        <f t="shared" si="110"/>
        <v>0</v>
      </c>
      <c r="U276" s="10">
        <f t="shared" si="111"/>
        <v>0</v>
      </c>
      <c r="V276" s="10">
        <f t="shared" si="112"/>
        <v>0</v>
      </c>
      <c r="W276" s="10">
        <f t="shared" si="113"/>
        <v>0</v>
      </c>
      <c r="X276" s="10">
        <f t="shared" si="114"/>
        <v>0</v>
      </c>
      <c r="Y276" s="26" t="str">
        <f t="shared" si="115"/>
        <v>0</v>
      </c>
      <c r="Z276" s="26" t="str">
        <f t="shared" si="85"/>
        <v>20</v>
      </c>
      <c r="AA276" s="27">
        <v>20</v>
      </c>
      <c r="AB276" s="22">
        <v>267</v>
      </c>
      <c r="AC276" s="10">
        <v>1</v>
      </c>
    </row>
    <row r="277" spans="1:30" s="50" customFormat="1" ht="24" customHeight="1" x14ac:dyDescent="0.3">
      <c r="A277" s="31">
        <v>338</v>
      </c>
      <c r="B277" s="10" t="s">
        <v>399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1"/>
      <c r="N277" s="10">
        <v>57</v>
      </c>
      <c r="O277" s="10">
        <f>$C277*17</f>
        <v>0</v>
      </c>
      <c r="P277" s="10">
        <f>IF($D277&gt;=17,$C277*17,$D277*$C277)</f>
        <v>0</v>
      </c>
      <c r="Q277" s="10"/>
      <c r="R277" s="26" t="str">
        <f>IF($F277&gt;3,20+($F277-3)*10,IF($F277=0,"0",IF($F277&lt;=3,"20","0")))</f>
        <v>0</v>
      </c>
      <c r="S277" s="26" t="str">
        <f>IF($G277&gt;3,20+($G277-3)*10,IF($G277=0,"0",IF($G277&lt;=3,"20","0")))</f>
        <v>0</v>
      </c>
      <c r="T277" s="10">
        <f>IF($H277&gt;=3,15,0)</f>
        <v>0</v>
      </c>
      <c r="U277" s="10">
        <f>IF($I277&gt;=3,15,0)</f>
        <v>0</v>
      </c>
      <c r="V277" s="10">
        <f>IF($J277&lt;=2,$J277*5,($J277-2)*10 + (2*5))</f>
        <v>0</v>
      </c>
      <c r="W277" s="10">
        <f>$K277*10</f>
        <v>0</v>
      </c>
      <c r="X277" s="10">
        <f>$L277*10</f>
        <v>0</v>
      </c>
      <c r="Y277" s="26" t="str">
        <f>IF($M277&lt;50%,"0",IF($M277&lt;60%,"10",IF($M277&lt;67%,"12",IF($M277&lt;70%,"15","17"))))</f>
        <v>0</v>
      </c>
      <c r="Z277" s="26" t="str">
        <f t="shared" si="85"/>
        <v>20</v>
      </c>
      <c r="AA277" s="27">
        <v>20</v>
      </c>
      <c r="AB277" s="22">
        <v>268</v>
      </c>
      <c r="AC277" s="10">
        <v>1</v>
      </c>
    </row>
    <row r="278" spans="1:30" s="50" customFormat="1" ht="24" customHeight="1" x14ac:dyDescent="0.3">
      <c r="A278" s="31">
        <v>86</v>
      </c>
      <c r="B278" s="10" t="s">
        <v>54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1"/>
      <c r="N278" s="10">
        <v>57</v>
      </c>
      <c r="O278" s="10">
        <f t="shared" si="106"/>
        <v>0</v>
      </c>
      <c r="P278" s="10">
        <f t="shared" si="107"/>
        <v>0</v>
      </c>
      <c r="Q278" s="10"/>
      <c r="R278" s="26" t="str">
        <f t="shared" si="108"/>
        <v>0</v>
      </c>
      <c r="S278" s="26" t="str">
        <f t="shared" si="109"/>
        <v>0</v>
      </c>
      <c r="T278" s="10">
        <f t="shared" si="110"/>
        <v>0</v>
      </c>
      <c r="U278" s="10">
        <f t="shared" si="111"/>
        <v>0</v>
      </c>
      <c r="V278" s="10">
        <f t="shared" si="112"/>
        <v>0</v>
      </c>
      <c r="W278" s="10">
        <f t="shared" si="113"/>
        <v>0</v>
      </c>
      <c r="X278" s="10">
        <f t="shared" si="114"/>
        <v>0</v>
      </c>
      <c r="Y278" s="26" t="str">
        <f t="shared" si="115"/>
        <v>0</v>
      </c>
      <c r="Z278" s="26" t="str">
        <f t="shared" si="85"/>
        <v>20</v>
      </c>
      <c r="AA278" s="27">
        <v>20</v>
      </c>
      <c r="AB278" s="22">
        <v>269</v>
      </c>
      <c r="AC278" s="10">
        <v>1</v>
      </c>
    </row>
    <row r="279" spans="1:30" s="50" customFormat="1" ht="24" customHeight="1" x14ac:dyDescent="0.3">
      <c r="A279" s="31">
        <v>142</v>
      </c>
      <c r="B279" s="10" t="s">
        <v>218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1"/>
      <c r="N279" s="10">
        <v>57</v>
      </c>
      <c r="O279" s="10">
        <f t="shared" si="106"/>
        <v>0</v>
      </c>
      <c r="P279" s="10">
        <f t="shared" si="107"/>
        <v>0</v>
      </c>
      <c r="Q279" s="10"/>
      <c r="R279" s="26" t="str">
        <f t="shared" si="108"/>
        <v>0</v>
      </c>
      <c r="S279" s="26" t="str">
        <f t="shared" si="109"/>
        <v>0</v>
      </c>
      <c r="T279" s="10">
        <f t="shared" si="110"/>
        <v>0</v>
      </c>
      <c r="U279" s="10">
        <f t="shared" si="111"/>
        <v>0</v>
      </c>
      <c r="V279" s="10">
        <f t="shared" si="112"/>
        <v>0</v>
      </c>
      <c r="W279" s="10">
        <f t="shared" si="113"/>
        <v>0</v>
      </c>
      <c r="X279" s="10">
        <f t="shared" si="114"/>
        <v>0</v>
      </c>
      <c r="Y279" s="26" t="str">
        <f t="shared" si="115"/>
        <v>0</v>
      </c>
      <c r="Z279" s="26" t="str">
        <f t="shared" si="85"/>
        <v>20</v>
      </c>
      <c r="AA279" s="27">
        <v>20</v>
      </c>
      <c r="AB279" s="22">
        <v>270</v>
      </c>
      <c r="AC279" s="10">
        <v>1</v>
      </c>
    </row>
    <row r="280" spans="1:30" s="50" customFormat="1" ht="24" customHeight="1" x14ac:dyDescent="0.3">
      <c r="A280" s="31">
        <v>336</v>
      </c>
      <c r="B280" s="10" t="s">
        <v>417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1"/>
      <c r="N280" s="10">
        <v>56</v>
      </c>
      <c r="O280" s="10">
        <v>0</v>
      </c>
      <c r="P280" s="10">
        <v>0</v>
      </c>
      <c r="Q280" s="10"/>
      <c r="R280" s="26">
        <v>0</v>
      </c>
      <c r="S280" s="26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26">
        <v>0</v>
      </c>
      <c r="Z280" s="26" t="str">
        <f t="shared" si="85"/>
        <v>20</v>
      </c>
      <c r="AA280" s="27">
        <v>20</v>
      </c>
      <c r="AB280" s="22">
        <v>271</v>
      </c>
      <c r="AC280" s="10">
        <v>1</v>
      </c>
    </row>
    <row r="281" spans="1:30" s="50" customFormat="1" ht="24" customHeight="1" x14ac:dyDescent="0.3">
      <c r="A281" s="31">
        <v>137</v>
      </c>
      <c r="B281" s="10" t="s">
        <v>312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1"/>
      <c r="N281" s="10">
        <v>56</v>
      </c>
      <c r="O281" s="10">
        <f t="shared" ref="O281" si="147">$C281*17</f>
        <v>0</v>
      </c>
      <c r="P281" s="10">
        <f t="shared" ref="P281" si="148">IF($D281&gt;=17,$C281*17,$D281*$C281)</f>
        <v>0</v>
      </c>
      <c r="Q281" s="10"/>
      <c r="R281" s="26" t="str">
        <f t="shared" ref="R281" si="149">IF($F281&gt;3,20+($F281-3)*10,IF($F281=0,"0",IF($F281&lt;=3,"20","0")))</f>
        <v>0</v>
      </c>
      <c r="S281" s="26" t="str">
        <f t="shared" ref="S281" si="150">IF($G281&gt;3,20+($G281-3)*10,IF($G281=0,"0",IF($G281&lt;=3,"20","0")))</f>
        <v>0</v>
      </c>
      <c r="T281" s="10">
        <f t="shared" ref="T281" si="151">IF($H281&gt;=3,15,0)</f>
        <v>0</v>
      </c>
      <c r="U281" s="10">
        <f t="shared" ref="U281" si="152">IF($I281&gt;=3,15,0)</f>
        <v>0</v>
      </c>
      <c r="V281" s="10">
        <f t="shared" ref="V281" si="153">IF($J281&lt;=2,$J281*5,($J281-2)*10 + (2*5))</f>
        <v>0</v>
      </c>
      <c r="W281" s="10">
        <f t="shared" ref="W281" si="154">$K281*10</f>
        <v>0</v>
      </c>
      <c r="X281" s="10">
        <f t="shared" ref="X281" si="155">$L281*10</f>
        <v>0</v>
      </c>
      <c r="Y281" s="26" t="str">
        <f t="shared" ref="Y281" si="156">IF($M281&lt;50%,"0",IF($M281&lt;60%,"10",IF($M281&lt;67%,"12",IF($M281&lt;70%,"15","17"))))</f>
        <v>0</v>
      </c>
      <c r="Z281" s="26" t="str">
        <f t="shared" si="85"/>
        <v>20</v>
      </c>
      <c r="AA281" s="27">
        <v>20</v>
      </c>
      <c r="AB281" s="22">
        <v>272</v>
      </c>
      <c r="AC281" s="10">
        <v>1</v>
      </c>
    </row>
    <row r="282" spans="1:30" s="50" customFormat="1" ht="24" customHeight="1" x14ac:dyDescent="0.3">
      <c r="A282" s="31">
        <v>80</v>
      </c>
      <c r="B282" s="10" t="s">
        <v>238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1"/>
      <c r="N282" s="10">
        <v>55</v>
      </c>
      <c r="O282" s="10">
        <f t="shared" si="106"/>
        <v>0</v>
      </c>
      <c r="P282" s="10">
        <f t="shared" si="107"/>
        <v>0</v>
      </c>
      <c r="Q282" s="10"/>
      <c r="R282" s="26" t="str">
        <f t="shared" si="108"/>
        <v>0</v>
      </c>
      <c r="S282" s="26" t="str">
        <f t="shared" si="109"/>
        <v>0</v>
      </c>
      <c r="T282" s="10">
        <f t="shared" si="110"/>
        <v>0</v>
      </c>
      <c r="U282" s="10">
        <f t="shared" si="111"/>
        <v>0</v>
      </c>
      <c r="V282" s="10">
        <f t="shared" si="112"/>
        <v>0</v>
      </c>
      <c r="W282" s="10">
        <f t="shared" si="113"/>
        <v>0</v>
      </c>
      <c r="X282" s="10">
        <f t="shared" si="114"/>
        <v>0</v>
      </c>
      <c r="Y282" s="26" t="str">
        <f t="shared" si="115"/>
        <v>0</v>
      </c>
      <c r="Z282" s="26" t="str">
        <f t="shared" si="85"/>
        <v>20</v>
      </c>
      <c r="AA282" s="27">
        <v>20</v>
      </c>
      <c r="AB282" s="22">
        <v>273</v>
      </c>
      <c r="AC282" s="10">
        <v>1</v>
      </c>
    </row>
    <row r="283" spans="1:30" s="50" customFormat="1" ht="24" customHeight="1" x14ac:dyDescent="0.3">
      <c r="A283" s="31">
        <v>360</v>
      </c>
      <c r="B283" s="10" t="s">
        <v>130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1"/>
      <c r="N283" s="10">
        <v>56</v>
      </c>
      <c r="O283" s="10">
        <f t="shared" si="106"/>
        <v>0</v>
      </c>
      <c r="P283" s="10">
        <f t="shared" si="107"/>
        <v>0</v>
      </c>
      <c r="Q283" s="10"/>
      <c r="R283" s="26" t="str">
        <f t="shared" si="108"/>
        <v>0</v>
      </c>
      <c r="S283" s="26" t="str">
        <f t="shared" si="109"/>
        <v>0</v>
      </c>
      <c r="T283" s="10">
        <f t="shared" si="110"/>
        <v>0</v>
      </c>
      <c r="U283" s="10">
        <f t="shared" si="111"/>
        <v>0</v>
      </c>
      <c r="V283" s="10">
        <f t="shared" si="112"/>
        <v>0</v>
      </c>
      <c r="W283" s="10">
        <f t="shared" si="113"/>
        <v>0</v>
      </c>
      <c r="X283" s="10">
        <f t="shared" si="114"/>
        <v>0</v>
      </c>
      <c r="Y283" s="26" t="str">
        <f t="shared" si="115"/>
        <v>0</v>
      </c>
      <c r="Z283" s="26" t="str">
        <f t="shared" si="85"/>
        <v>20</v>
      </c>
      <c r="AA283" s="27">
        <v>20</v>
      </c>
      <c r="AB283" s="22">
        <v>274</v>
      </c>
      <c r="AC283" s="10">
        <v>2</v>
      </c>
    </row>
    <row r="284" spans="1:30" s="50" customFormat="1" ht="24" customHeight="1" x14ac:dyDescent="0.3">
      <c r="A284" s="31">
        <v>78</v>
      </c>
      <c r="B284" s="12" t="s">
        <v>452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9"/>
      <c r="N284" s="12">
        <v>56</v>
      </c>
      <c r="O284" s="12">
        <f t="shared" si="106"/>
        <v>0</v>
      </c>
      <c r="P284" s="12">
        <f t="shared" si="107"/>
        <v>0</v>
      </c>
      <c r="Q284" s="20" t="str">
        <f t="shared" ref="Q284" si="157">IF($E284&gt;3,20+($E284-3)*10,IF($E284=0,"0",IF($E284&lt;=3,"20","0")))</f>
        <v>0</v>
      </c>
      <c r="R284" s="20" t="str">
        <f t="shared" si="108"/>
        <v>0</v>
      </c>
      <c r="S284" s="12">
        <f t="shared" ref="S284" si="158">IF($G284&gt;=3,15,0)</f>
        <v>0</v>
      </c>
      <c r="T284" s="12">
        <f t="shared" si="110"/>
        <v>0</v>
      </c>
      <c r="U284" s="12">
        <f t="shared" ref="U284" si="159">IF($I284&lt;=2,$I284*5,($I284-2)*10 + (2*5))</f>
        <v>0</v>
      </c>
      <c r="V284" s="12">
        <f t="shared" ref="V284" si="160">$J284*10</f>
        <v>0</v>
      </c>
      <c r="W284" s="12">
        <f t="shared" si="113"/>
        <v>0</v>
      </c>
      <c r="X284" s="20" t="str">
        <f t="shared" ref="X284" si="161">IF($L284&lt;50%,"0",IF($L284&lt;60%,"10",IF($L284&lt;67%,"12",IF($L284&lt;70%,"15","17"))))</f>
        <v>0</v>
      </c>
      <c r="Y284" s="20" t="str">
        <f t="shared" ref="Y284" si="162">IF($M284=0,"0",IF($M284&lt;=50,"10","20"))</f>
        <v>0</v>
      </c>
      <c r="Z284" s="21">
        <v>20</v>
      </c>
      <c r="AA284" s="22">
        <v>20</v>
      </c>
      <c r="AB284" s="22">
        <v>275</v>
      </c>
      <c r="AC284" s="10">
        <v>1</v>
      </c>
    </row>
    <row r="285" spans="1:30" s="50" customFormat="1" ht="24" customHeight="1" x14ac:dyDescent="0.3">
      <c r="A285" s="31">
        <v>104</v>
      </c>
      <c r="B285" s="12" t="s">
        <v>354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9"/>
      <c r="N285" s="12">
        <v>55</v>
      </c>
      <c r="O285" s="12">
        <f t="shared" si="106"/>
        <v>0</v>
      </c>
      <c r="P285" s="12">
        <f t="shared" si="107"/>
        <v>0</v>
      </c>
      <c r="Q285" s="12"/>
      <c r="R285" s="20" t="str">
        <f t="shared" si="108"/>
        <v>0</v>
      </c>
      <c r="S285" s="20" t="str">
        <f t="shared" ref="S285:S286" si="163">IF($G285&gt;3,20+($G285-3)*10,IF($G285=0,"0",IF($G285&lt;=3,"20","0")))</f>
        <v>0</v>
      </c>
      <c r="T285" s="12">
        <f t="shared" si="110"/>
        <v>0</v>
      </c>
      <c r="U285" s="12">
        <f t="shared" ref="U285:U286" si="164">IF($I285&gt;=3,15,0)</f>
        <v>0</v>
      </c>
      <c r="V285" s="12">
        <f t="shared" ref="V285:V286" si="165">IF($J285&lt;=2,$J285*5,($J285-2)*10 + (2*5))</f>
        <v>0</v>
      </c>
      <c r="W285" s="12">
        <f t="shared" si="113"/>
        <v>0</v>
      </c>
      <c r="X285" s="12">
        <f t="shared" ref="X285:X286" si="166">$L285*10</f>
        <v>0</v>
      </c>
      <c r="Y285" s="20" t="str">
        <f t="shared" ref="Y285:Y286" si="167">IF($M285&lt;50%,"0",IF($M285&lt;60%,"10",IF($M285&lt;67%,"12",IF($M285&lt;70%,"15","17"))))</f>
        <v>0</v>
      </c>
      <c r="Z285" s="20" t="str">
        <f t="shared" ref="Z285:Z288" si="168">IF($N285=0,"0",IF($N285&lt;=50,"10","20"))</f>
        <v>20</v>
      </c>
      <c r="AA285" s="21">
        <v>20</v>
      </c>
      <c r="AB285" s="22">
        <v>276</v>
      </c>
      <c r="AC285" s="12">
        <v>1</v>
      </c>
    </row>
    <row r="286" spans="1:30" s="50" customFormat="1" ht="24" customHeight="1" x14ac:dyDescent="0.3">
      <c r="A286" s="31">
        <v>291</v>
      </c>
      <c r="B286" s="12" t="s">
        <v>114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9"/>
      <c r="N286" s="12">
        <v>55</v>
      </c>
      <c r="O286" s="12">
        <f t="shared" si="106"/>
        <v>0</v>
      </c>
      <c r="P286" s="12">
        <f t="shared" si="107"/>
        <v>0</v>
      </c>
      <c r="Q286" s="12"/>
      <c r="R286" s="20" t="str">
        <f t="shared" si="108"/>
        <v>0</v>
      </c>
      <c r="S286" s="20" t="str">
        <f t="shared" si="163"/>
        <v>0</v>
      </c>
      <c r="T286" s="12">
        <f t="shared" si="110"/>
        <v>0</v>
      </c>
      <c r="U286" s="12">
        <f t="shared" si="164"/>
        <v>0</v>
      </c>
      <c r="V286" s="12">
        <f t="shared" si="165"/>
        <v>0</v>
      </c>
      <c r="W286" s="12">
        <f t="shared" si="113"/>
        <v>0</v>
      </c>
      <c r="X286" s="12">
        <f t="shared" si="166"/>
        <v>0</v>
      </c>
      <c r="Y286" s="20" t="str">
        <f t="shared" si="167"/>
        <v>0</v>
      </c>
      <c r="Z286" s="20" t="str">
        <f t="shared" si="168"/>
        <v>20</v>
      </c>
      <c r="AA286" s="21">
        <v>20</v>
      </c>
      <c r="AB286" s="22">
        <v>277</v>
      </c>
      <c r="AC286" s="12">
        <v>1</v>
      </c>
    </row>
    <row r="287" spans="1:30" s="50" customFormat="1" ht="24" customHeight="1" x14ac:dyDescent="0.3">
      <c r="A287" s="31">
        <v>73</v>
      </c>
      <c r="B287" s="10" t="s">
        <v>321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1"/>
      <c r="N287" s="10">
        <v>55</v>
      </c>
      <c r="O287" s="10">
        <f t="shared" si="106"/>
        <v>0</v>
      </c>
      <c r="P287" s="10">
        <f t="shared" si="107"/>
        <v>0</v>
      </c>
      <c r="Q287" s="10"/>
      <c r="R287" s="26" t="str">
        <f t="shared" si="108"/>
        <v>0</v>
      </c>
      <c r="S287" s="26" t="str">
        <f t="shared" si="109"/>
        <v>0</v>
      </c>
      <c r="T287" s="10">
        <f t="shared" si="110"/>
        <v>0</v>
      </c>
      <c r="U287" s="10">
        <f t="shared" si="111"/>
        <v>0</v>
      </c>
      <c r="V287" s="10">
        <f t="shared" si="112"/>
        <v>0</v>
      </c>
      <c r="W287" s="10">
        <f t="shared" si="113"/>
        <v>0</v>
      </c>
      <c r="X287" s="10">
        <f t="shared" si="114"/>
        <v>0</v>
      </c>
      <c r="Y287" s="26" t="str">
        <f t="shared" si="115"/>
        <v>0</v>
      </c>
      <c r="Z287" s="26" t="str">
        <f t="shared" si="168"/>
        <v>20</v>
      </c>
      <c r="AA287" s="27">
        <v>20</v>
      </c>
      <c r="AB287" s="22">
        <v>278</v>
      </c>
      <c r="AC287" s="10">
        <v>1</v>
      </c>
      <c r="AD287" s="51"/>
    </row>
    <row r="288" spans="1:30" s="50" customFormat="1" ht="24" customHeight="1" x14ac:dyDescent="0.3">
      <c r="A288" s="10">
        <v>141</v>
      </c>
      <c r="B288" s="10" t="s">
        <v>189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1"/>
      <c r="N288" s="10">
        <v>55</v>
      </c>
      <c r="O288" s="10">
        <f t="shared" si="106"/>
        <v>0</v>
      </c>
      <c r="P288" s="10">
        <f t="shared" si="107"/>
        <v>0</v>
      </c>
      <c r="Q288" s="10"/>
      <c r="R288" s="26" t="str">
        <f t="shared" si="108"/>
        <v>0</v>
      </c>
      <c r="S288" s="26" t="str">
        <f t="shared" si="109"/>
        <v>0</v>
      </c>
      <c r="T288" s="10">
        <f t="shared" si="110"/>
        <v>0</v>
      </c>
      <c r="U288" s="10">
        <f t="shared" si="111"/>
        <v>0</v>
      </c>
      <c r="V288" s="10">
        <f t="shared" si="112"/>
        <v>0</v>
      </c>
      <c r="W288" s="10">
        <f t="shared" si="113"/>
        <v>0</v>
      </c>
      <c r="X288" s="10">
        <f t="shared" si="114"/>
        <v>0</v>
      </c>
      <c r="Y288" s="26" t="str">
        <f t="shared" si="115"/>
        <v>0</v>
      </c>
      <c r="Z288" s="26" t="str">
        <f t="shared" si="168"/>
        <v>20</v>
      </c>
      <c r="AA288" s="27">
        <v>20</v>
      </c>
      <c r="AB288" s="22">
        <v>279</v>
      </c>
      <c r="AC288" s="10">
        <v>1</v>
      </c>
      <c r="AD288" s="51"/>
    </row>
    <row r="289" spans="1:30" s="50" customFormat="1" ht="24" customHeight="1" x14ac:dyDescent="0.3">
      <c r="A289" s="31">
        <v>274</v>
      </c>
      <c r="B289" s="10" t="s">
        <v>111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1"/>
      <c r="N289" s="10">
        <v>55</v>
      </c>
      <c r="O289" s="10">
        <f>$C289*17</f>
        <v>0</v>
      </c>
      <c r="P289" s="10">
        <f>IF($D289&gt;=17,$C289*17,$D289*$C289)</f>
        <v>0</v>
      </c>
      <c r="Q289" s="10"/>
      <c r="R289" s="26" t="str">
        <f>IF($F289&gt;3,20+($F289-3)*10,IF($F289=0,"0",IF($F289&lt;=3,"20","0")))</f>
        <v>0</v>
      </c>
      <c r="S289" s="26" t="str">
        <f>IF($G289&gt;3,20+($G289-3)*10,IF($G289=0,"0",IF($G289&lt;=3,"20","0")))</f>
        <v>0</v>
      </c>
      <c r="T289" s="10">
        <f>IF($H289&gt;=3,15,0)</f>
        <v>0</v>
      </c>
      <c r="U289" s="10">
        <f>IF($I289&gt;=3,15,0)</f>
        <v>0</v>
      </c>
      <c r="V289" s="10">
        <f>IF($J289&lt;=2,$J289*5,($J289-2)*10 + (2*5))</f>
        <v>0</v>
      </c>
      <c r="W289" s="10">
        <f>$K289*10</f>
        <v>0</v>
      </c>
      <c r="X289" s="10">
        <f>$L289*10</f>
        <v>0</v>
      </c>
      <c r="Y289" s="26" t="str">
        <f>IF($M289&lt;50%,"0",IF($M289&lt;60%,"10",IF($M289&lt;67%,"12",IF($M289&lt;70%,"15","17"))))</f>
        <v>0</v>
      </c>
      <c r="Z289" s="26" t="str">
        <f>IF($N289=0,"0",IF($N289&lt;=50,"10","20"))</f>
        <v>20</v>
      </c>
      <c r="AA289" s="27">
        <v>20</v>
      </c>
      <c r="AB289" s="22">
        <v>280</v>
      </c>
      <c r="AC289" s="10">
        <v>1</v>
      </c>
      <c r="AD289" s="51"/>
    </row>
    <row r="290" spans="1:30" s="50" customFormat="1" ht="24" customHeight="1" x14ac:dyDescent="0.3">
      <c r="A290" s="31">
        <v>233</v>
      </c>
      <c r="B290" s="10" t="s">
        <v>427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1"/>
      <c r="N290" s="10">
        <v>55</v>
      </c>
      <c r="O290" s="10">
        <f t="shared" ref="O290:O294" si="169">$C290*17</f>
        <v>0</v>
      </c>
      <c r="P290" s="10">
        <f t="shared" ref="P290:P294" si="170">IF($D290&gt;=17,$C290*17,$D290*$C290)</f>
        <v>0</v>
      </c>
      <c r="Q290" s="10"/>
      <c r="R290" s="26" t="str">
        <f t="shared" ref="R290:R294" si="171">IF($F290&gt;3,20+($F290-3)*10,IF($F290=0,"0",IF($F290&lt;=3,"20","0")))</f>
        <v>0</v>
      </c>
      <c r="S290" s="26" t="str">
        <f t="shared" ref="S290:S294" si="172">IF($G290&gt;3,20+($G290-3)*10,IF($G290=0,"0",IF($G290&lt;=3,"20","0")))</f>
        <v>0</v>
      </c>
      <c r="T290" s="10">
        <f t="shared" ref="T290:T294" si="173">IF($H290&gt;=3,15,0)</f>
        <v>0</v>
      </c>
      <c r="U290" s="10">
        <f t="shared" ref="U290:U294" si="174">IF($I290&gt;=3,15,0)</f>
        <v>0</v>
      </c>
      <c r="V290" s="10">
        <f t="shared" ref="V290:V294" si="175">IF($J290&lt;=2,$J290*5,($J290-2)*10 + (2*5))</f>
        <v>0</v>
      </c>
      <c r="W290" s="10">
        <f t="shared" ref="W290:W294" si="176">$K290*10</f>
        <v>0</v>
      </c>
      <c r="X290" s="10">
        <f t="shared" ref="X290:X294" si="177">$L290*10</f>
        <v>0</v>
      </c>
      <c r="Y290" s="26" t="str">
        <f t="shared" ref="Y290:Y294" si="178">IF($M290&lt;50%,"0",IF($M290&lt;60%,"10",IF($M290&lt;67%,"12",IF($M290&lt;70%,"15","17"))))</f>
        <v>0</v>
      </c>
      <c r="Z290" s="26" t="str">
        <f t="shared" ref="Z290:Z300" si="179">IF($N290=0,"0",IF($N290&lt;=50,"10","20"))</f>
        <v>20</v>
      </c>
      <c r="AA290" s="27">
        <v>20</v>
      </c>
      <c r="AB290" s="22">
        <v>281</v>
      </c>
      <c r="AC290" s="10">
        <v>1</v>
      </c>
      <c r="AD290" s="51"/>
    </row>
    <row r="291" spans="1:30" s="50" customFormat="1" ht="24" customHeight="1" x14ac:dyDescent="0.3">
      <c r="A291" s="31">
        <v>119</v>
      </c>
      <c r="B291" s="10" t="s">
        <v>370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1"/>
      <c r="N291" s="10">
        <v>54</v>
      </c>
      <c r="O291" s="10">
        <f t="shared" si="169"/>
        <v>0</v>
      </c>
      <c r="P291" s="10">
        <f t="shared" si="170"/>
        <v>0</v>
      </c>
      <c r="Q291" s="10"/>
      <c r="R291" s="26" t="str">
        <f t="shared" si="171"/>
        <v>0</v>
      </c>
      <c r="S291" s="26" t="str">
        <f t="shared" si="172"/>
        <v>0</v>
      </c>
      <c r="T291" s="10">
        <f t="shared" si="173"/>
        <v>0</v>
      </c>
      <c r="U291" s="10">
        <f t="shared" si="174"/>
        <v>0</v>
      </c>
      <c r="V291" s="10">
        <f t="shared" si="175"/>
        <v>0</v>
      </c>
      <c r="W291" s="10">
        <f t="shared" si="176"/>
        <v>0</v>
      </c>
      <c r="X291" s="10">
        <f t="shared" si="177"/>
        <v>0</v>
      </c>
      <c r="Y291" s="26" t="str">
        <f t="shared" si="178"/>
        <v>0</v>
      </c>
      <c r="Z291" s="26" t="str">
        <f t="shared" si="179"/>
        <v>20</v>
      </c>
      <c r="AA291" s="27">
        <v>20</v>
      </c>
      <c r="AB291" s="22">
        <v>282</v>
      </c>
      <c r="AC291" s="10">
        <v>1</v>
      </c>
      <c r="AD291" s="51"/>
    </row>
    <row r="292" spans="1:30" s="50" customFormat="1" ht="24" customHeight="1" x14ac:dyDescent="0.3">
      <c r="A292" s="31">
        <v>201</v>
      </c>
      <c r="B292" s="10" t="s">
        <v>389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1"/>
      <c r="N292" s="10">
        <v>54</v>
      </c>
      <c r="O292" s="10">
        <f t="shared" si="169"/>
        <v>0</v>
      </c>
      <c r="P292" s="10">
        <f t="shared" si="170"/>
        <v>0</v>
      </c>
      <c r="Q292" s="10"/>
      <c r="R292" s="26" t="str">
        <f t="shared" si="171"/>
        <v>0</v>
      </c>
      <c r="S292" s="26" t="str">
        <f t="shared" si="172"/>
        <v>0</v>
      </c>
      <c r="T292" s="10">
        <f t="shared" si="173"/>
        <v>0</v>
      </c>
      <c r="U292" s="10">
        <f t="shared" si="174"/>
        <v>0</v>
      </c>
      <c r="V292" s="10">
        <f t="shared" si="175"/>
        <v>0</v>
      </c>
      <c r="W292" s="10">
        <f t="shared" si="176"/>
        <v>0</v>
      </c>
      <c r="X292" s="10">
        <f t="shared" si="177"/>
        <v>0</v>
      </c>
      <c r="Y292" s="26" t="str">
        <f t="shared" si="178"/>
        <v>0</v>
      </c>
      <c r="Z292" s="26" t="str">
        <f t="shared" si="179"/>
        <v>20</v>
      </c>
      <c r="AA292" s="27">
        <v>20</v>
      </c>
      <c r="AB292" s="22">
        <v>283</v>
      </c>
      <c r="AC292" s="10">
        <v>1</v>
      </c>
      <c r="AD292" s="51"/>
    </row>
    <row r="293" spans="1:30" s="50" customFormat="1" ht="24" customHeight="1" x14ac:dyDescent="0.3">
      <c r="A293" s="31">
        <v>227</v>
      </c>
      <c r="B293" s="10" t="s">
        <v>97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1"/>
      <c r="N293" s="10">
        <v>54</v>
      </c>
      <c r="O293" s="10">
        <f t="shared" si="169"/>
        <v>0</v>
      </c>
      <c r="P293" s="10">
        <f t="shared" si="170"/>
        <v>0</v>
      </c>
      <c r="Q293" s="10"/>
      <c r="R293" s="26" t="str">
        <f t="shared" si="171"/>
        <v>0</v>
      </c>
      <c r="S293" s="26" t="str">
        <f t="shared" si="172"/>
        <v>0</v>
      </c>
      <c r="T293" s="10">
        <f t="shared" si="173"/>
        <v>0</v>
      </c>
      <c r="U293" s="10">
        <f t="shared" si="174"/>
        <v>0</v>
      </c>
      <c r="V293" s="10">
        <f t="shared" si="175"/>
        <v>0</v>
      </c>
      <c r="W293" s="10">
        <f t="shared" si="176"/>
        <v>0</v>
      </c>
      <c r="X293" s="10">
        <f t="shared" si="177"/>
        <v>0</v>
      </c>
      <c r="Y293" s="26" t="str">
        <f t="shared" si="178"/>
        <v>0</v>
      </c>
      <c r="Z293" s="26" t="str">
        <f t="shared" si="179"/>
        <v>20</v>
      </c>
      <c r="AA293" s="27">
        <v>20</v>
      </c>
      <c r="AB293" s="22">
        <v>284</v>
      </c>
      <c r="AC293" s="10">
        <v>1</v>
      </c>
      <c r="AD293" s="51"/>
    </row>
    <row r="294" spans="1:30" s="50" customFormat="1" ht="24" customHeight="1" x14ac:dyDescent="0.3">
      <c r="A294" s="31">
        <v>135</v>
      </c>
      <c r="B294" s="10" t="s">
        <v>188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1"/>
      <c r="N294" s="10">
        <v>54</v>
      </c>
      <c r="O294" s="10">
        <f t="shared" si="169"/>
        <v>0</v>
      </c>
      <c r="P294" s="10">
        <f t="shared" si="170"/>
        <v>0</v>
      </c>
      <c r="Q294" s="10"/>
      <c r="R294" s="26" t="str">
        <f t="shared" si="171"/>
        <v>0</v>
      </c>
      <c r="S294" s="26" t="str">
        <f t="shared" si="172"/>
        <v>0</v>
      </c>
      <c r="T294" s="10">
        <f t="shared" si="173"/>
        <v>0</v>
      </c>
      <c r="U294" s="10">
        <f t="shared" si="174"/>
        <v>0</v>
      </c>
      <c r="V294" s="10">
        <f t="shared" si="175"/>
        <v>0</v>
      </c>
      <c r="W294" s="10">
        <f t="shared" si="176"/>
        <v>0</v>
      </c>
      <c r="X294" s="10">
        <f t="shared" si="177"/>
        <v>0</v>
      </c>
      <c r="Y294" s="26" t="str">
        <f t="shared" si="178"/>
        <v>0</v>
      </c>
      <c r="Z294" s="26" t="str">
        <f t="shared" si="179"/>
        <v>20</v>
      </c>
      <c r="AA294" s="27">
        <v>20</v>
      </c>
      <c r="AB294" s="22">
        <v>285</v>
      </c>
      <c r="AC294" s="10">
        <v>1</v>
      </c>
      <c r="AD294" s="51"/>
    </row>
    <row r="295" spans="1:30" s="52" customFormat="1" ht="24" customHeight="1" x14ac:dyDescent="0.3">
      <c r="A295" s="31">
        <v>64</v>
      </c>
      <c r="B295" s="10" t="s">
        <v>52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1"/>
      <c r="N295" s="10">
        <v>54</v>
      </c>
      <c r="O295" s="10">
        <f t="shared" si="106"/>
        <v>0</v>
      </c>
      <c r="P295" s="10">
        <f t="shared" si="107"/>
        <v>0</v>
      </c>
      <c r="Q295" s="10"/>
      <c r="R295" s="26" t="str">
        <f t="shared" si="108"/>
        <v>0</v>
      </c>
      <c r="S295" s="26" t="str">
        <f t="shared" si="109"/>
        <v>0</v>
      </c>
      <c r="T295" s="10">
        <f t="shared" si="110"/>
        <v>0</v>
      </c>
      <c r="U295" s="10">
        <f t="shared" si="111"/>
        <v>0</v>
      </c>
      <c r="V295" s="10">
        <f t="shared" si="112"/>
        <v>0</v>
      </c>
      <c r="W295" s="10">
        <f t="shared" si="113"/>
        <v>0</v>
      </c>
      <c r="X295" s="10">
        <f t="shared" si="114"/>
        <v>0</v>
      </c>
      <c r="Y295" s="26" t="str">
        <f t="shared" si="115"/>
        <v>0</v>
      </c>
      <c r="Z295" s="26" t="str">
        <f t="shared" si="179"/>
        <v>20</v>
      </c>
      <c r="AA295" s="27">
        <v>20</v>
      </c>
      <c r="AB295" s="22">
        <v>286</v>
      </c>
      <c r="AC295" s="10">
        <v>1</v>
      </c>
      <c r="AD295" s="51"/>
    </row>
    <row r="296" spans="1:30" s="51" customFormat="1" ht="24" customHeight="1" x14ac:dyDescent="0.3">
      <c r="A296" s="31">
        <v>165</v>
      </c>
      <c r="B296" s="10" t="s">
        <v>75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1"/>
      <c r="N296" s="10">
        <v>54</v>
      </c>
      <c r="O296" s="10">
        <f t="shared" si="106"/>
        <v>0</v>
      </c>
      <c r="P296" s="10">
        <f t="shared" si="107"/>
        <v>0</v>
      </c>
      <c r="Q296" s="10"/>
      <c r="R296" s="26" t="str">
        <f t="shared" si="108"/>
        <v>0</v>
      </c>
      <c r="S296" s="26" t="str">
        <f t="shared" si="109"/>
        <v>0</v>
      </c>
      <c r="T296" s="10">
        <f t="shared" si="110"/>
        <v>0</v>
      </c>
      <c r="U296" s="10">
        <f t="shared" si="111"/>
        <v>0</v>
      </c>
      <c r="V296" s="10">
        <f t="shared" si="112"/>
        <v>0</v>
      </c>
      <c r="W296" s="10">
        <f t="shared" si="113"/>
        <v>0</v>
      </c>
      <c r="X296" s="10">
        <f t="shared" si="114"/>
        <v>0</v>
      </c>
      <c r="Y296" s="26" t="str">
        <f t="shared" si="115"/>
        <v>0</v>
      </c>
      <c r="Z296" s="26" t="str">
        <f t="shared" si="179"/>
        <v>20</v>
      </c>
      <c r="AA296" s="27">
        <v>20</v>
      </c>
      <c r="AB296" s="22">
        <v>287</v>
      </c>
      <c r="AC296" s="10">
        <v>2</v>
      </c>
    </row>
    <row r="297" spans="1:30" s="50" customFormat="1" ht="24" customHeight="1" x14ac:dyDescent="0.3">
      <c r="A297" s="31">
        <v>82</v>
      </c>
      <c r="B297" s="10" t="s">
        <v>274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1"/>
      <c r="N297" s="10">
        <v>53</v>
      </c>
      <c r="O297" s="10">
        <f t="shared" si="106"/>
        <v>0</v>
      </c>
      <c r="P297" s="10">
        <f t="shared" si="107"/>
        <v>0</v>
      </c>
      <c r="Q297" s="10"/>
      <c r="R297" s="26" t="str">
        <f t="shared" si="108"/>
        <v>0</v>
      </c>
      <c r="S297" s="26" t="str">
        <f t="shared" si="109"/>
        <v>0</v>
      </c>
      <c r="T297" s="10">
        <f t="shared" si="110"/>
        <v>0</v>
      </c>
      <c r="U297" s="10">
        <f t="shared" si="111"/>
        <v>0</v>
      </c>
      <c r="V297" s="10">
        <f t="shared" si="112"/>
        <v>0</v>
      </c>
      <c r="W297" s="10">
        <f t="shared" si="113"/>
        <v>0</v>
      </c>
      <c r="X297" s="10">
        <f t="shared" si="114"/>
        <v>0</v>
      </c>
      <c r="Y297" s="26" t="str">
        <f t="shared" si="115"/>
        <v>0</v>
      </c>
      <c r="Z297" s="26" t="str">
        <f t="shared" si="179"/>
        <v>20</v>
      </c>
      <c r="AA297" s="27">
        <v>20</v>
      </c>
      <c r="AB297" s="22">
        <v>288</v>
      </c>
      <c r="AC297" s="10">
        <v>1</v>
      </c>
      <c r="AD297" s="51"/>
    </row>
    <row r="298" spans="1:30" s="50" customFormat="1" ht="24" customHeight="1" x14ac:dyDescent="0.3">
      <c r="A298" s="10">
        <v>221</v>
      </c>
      <c r="B298" s="12" t="s">
        <v>454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9"/>
      <c r="M298" s="12"/>
      <c r="N298" s="12">
        <v>53</v>
      </c>
      <c r="O298" s="12">
        <f t="shared" ref="O298" si="180">IF($D298&gt;=17,$C298*17,$D298*$C298)</f>
        <v>0</v>
      </c>
      <c r="P298" s="20" t="str">
        <f t="shared" ref="P298" si="181">IF($E298&gt;3,20+($E298-3)*10,IF($E298=0,"0",IF($E298&lt;=3,"20","0")))</f>
        <v>0</v>
      </c>
      <c r="Q298" s="20" t="str">
        <f t="shared" ref="Q298" si="182">IF($F298&gt;3,20+($F298-3)*10,IF($F298=0,"0",IF($F298&lt;=3,"20","0")))</f>
        <v>0</v>
      </c>
      <c r="R298" s="12">
        <f t="shared" ref="R298" si="183">IF($G298&gt;=3,15,0)</f>
        <v>0</v>
      </c>
      <c r="S298" s="12">
        <f t="shared" ref="S298" si="184">IF($H298&gt;=3,15,0)</f>
        <v>0</v>
      </c>
      <c r="T298" s="12">
        <f t="shared" ref="T298" si="185">IF($I298&lt;=2,$I298*5,($I298-2)*10 + (2*5))</f>
        <v>0</v>
      </c>
      <c r="U298" s="12">
        <f t="shared" ref="U298" si="186">$J298*10</f>
        <v>0</v>
      </c>
      <c r="V298" s="12">
        <f t="shared" ref="V298" si="187">$K298*10</f>
        <v>0</v>
      </c>
      <c r="W298" s="20" t="str">
        <f t="shared" ref="W298" si="188">IF($L298&lt;50%,"0",IF($L298&lt;60%,"10",IF($L298&lt;67%,"12",IF($L298&lt;70%,"15","17"))))</f>
        <v>0</v>
      </c>
      <c r="X298" s="20" t="str">
        <f t="shared" ref="X298" si="189">IF($M298=0,"0",IF($M298&lt;=50,"10","20"))</f>
        <v>0</v>
      </c>
      <c r="Y298" s="38">
        <v>0</v>
      </c>
      <c r="Z298" s="12">
        <v>20</v>
      </c>
      <c r="AA298" s="22">
        <v>20</v>
      </c>
      <c r="AB298" s="22">
        <v>289</v>
      </c>
      <c r="AC298" s="12"/>
    </row>
    <row r="299" spans="1:30" s="50" customFormat="1" ht="24" customHeight="1" x14ac:dyDescent="0.3">
      <c r="A299" s="31">
        <v>288</v>
      </c>
      <c r="B299" s="10" t="s">
        <v>263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1"/>
      <c r="N299" s="10">
        <v>52</v>
      </c>
      <c r="O299" s="10">
        <f t="shared" si="106"/>
        <v>0</v>
      </c>
      <c r="P299" s="10">
        <f t="shared" si="107"/>
        <v>0</v>
      </c>
      <c r="Q299" s="10"/>
      <c r="R299" s="26" t="str">
        <f t="shared" si="108"/>
        <v>0</v>
      </c>
      <c r="S299" s="26" t="str">
        <f t="shared" si="109"/>
        <v>0</v>
      </c>
      <c r="T299" s="10">
        <f t="shared" si="110"/>
        <v>0</v>
      </c>
      <c r="U299" s="10">
        <f t="shared" si="111"/>
        <v>0</v>
      </c>
      <c r="V299" s="10">
        <f t="shared" si="112"/>
        <v>0</v>
      </c>
      <c r="W299" s="10">
        <f t="shared" si="113"/>
        <v>0</v>
      </c>
      <c r="X299" s="10">
        <f t="shared" si="114"/>
        <v>0</v>
      </c>
      <c r="Y299" s="26" t="str">
        <f t="shared" si="115"/>
        <v>0</v>
      </c>
      <c r="Z299" s="26" t="str">
        <f t="shared" si="179"/>
        <v>20</v>
      </c>
      <c r="AA299" s="27">
        <v>20</v>
      </c>
      <c r="AB299" s="22">
        <v>290</v>
      </c>
      <c r="AC299" s="10">
        <v>1</v>
      </c>
      <c r="AD299" s="51"/>
    </row>
    <row r="300" spans="1:30" s="50" customFormat="1" ht="24" customHeight="1" x14ac:dyDescent="0.3">
      <c r="A300" s="31">
        <v>187</v>
      </c>
      <c r="B300" s="10" t="s">
        <v>212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1"/>
      <c r="N300" s="10">
        <v>52</v>
      </c>
      <c r="O300" s="10">
        <f t="shared" si="106"/>
        <v>0</v>
      </c>
      <c r="P300" s="10">
        <v>0</v>
      </c>
      <c r="Q300" s="10"/>
      <c r="R300" s="26" t="str">
        <f t="shared" si="108"/>
        <v>0</v>
      </c>
      <c r="S300" s="26" t="str">
        <f t="shared" si="109"/>
        <v>0</v>
      </c>
      <c r="T300" s="10">
        <f t="shared" si="110"/>
        <v>0</v>
      </c>
      <c r="U300" s="10">
        <f t="shared" si="111"/>
        <v>0</v>
      </c>
      <c r="V300" s="10">
        <f t="shared" si="112"/>
        <v>0</v>
      </c>
      <c r="W300" s="10">
        <f t="shared" si="113"/>
        <v>0</v>
      </c>
      <c r="X300" s="10">
        <f t="shared" si="114"/>
        <v>0</v>
      </c>
      <c r="Y300" s="26" t="str">
        <f t="shared" si="115"/>
        <v>0</v>
      </c>
      <c r="Z300" s="26" t="str">
        <f t="shared" si="179"/>
        <v>20</v>
      </c>
      <c r="AA300" s="27">
        <v>20</v>
      </c>
      <c r="AB300" s="22">
        <v>291</v>
      </c>
      <c r="AC300" s="10">
        <v>1</v>
      </c>
      <c r="AD300" s="51"/>
    </row>
    <row r="301" spans="1:30" s="50" customFormat="1" ht="24" customHeight="1" x14ac:dyDescent="0.3">
      <c r="A301" s="31">
        <v>20</v>
      </c>
      <c r="B301" s="10" t="s">
        <v>154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1"/>
      <c r="N301" s="10">
        <v>52</v>
      </c>
      <c r="O301" s="10">
        <f t="shared" si="106"/>
        <v>0</v>
      </c>
      <c r="P301" s="10">
        <f t="shared" si="107"/>
        <v>0</v>
      </c>
      <c r="Q301" s="10"/>
      <c r="R301" s="26" t="str">
        <f t="shared" si="108"/>
        <v>0</v>
      </c>
      <c r="S301" s="26" t="str">
        <f t="shared" si="109"/>
        <v>0</v>
      </c>
      <c r="T301" s="10">
        <f t="shared" si="110"/>
        <v>0</v>
      </c>
      <c r="U301" s="10">
        <f t="shared" si="111"/>
        <v>0</v>
      </c>
      <c r="V301" s="10">
        <f t="shared" si="112"/>
        <v>0</v>
      </c>
      <c r="W301" s="10">
        <f t="shared" si="113"/>
        <v>0</v>
      </c>
      <c r="X301" s="10">
        <f t="shared" si="114"/>
        <v>0</v>
      </c>
      <c r="Y301" s="26" t="str">
        <f t="shared" si="115"/>
        <v>0</v>
      </c>
      <c r="Z301" s="26" t="str">
        <f t="shared" si="85"/>
        <v>20</v>
      </c>
      <c r="AA301" s="27">
        <v>20</v>
      </c>
      <c r="AB301" s="22">
        <v>292</v>
      </c>
      <c r="AC301" s="10">
        <v>1</v>
      </c>
      <c r="AD301" s="51"/>
    </row>
    <row r="302" spans="1:30" s="50" customFormat="1" ht="24" customHeight="1" x14ac:dyDescent="0.3">
      <c r="A302" s="31">
        <v>30</v>
      </c>
      <c r="B302" s="10" t="s">
        <v>256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1"/>
      <c r="N302" s="10">
        <v>52</v>
      </c>
      <c r="O302" s="10">
        <f t="shared" si="106"/>
        <v>0</v>
      </c>
      <c r="P302" s="10">
        <f t="shared" si="107"/>
        <v>0</v>
      </c>
      <c r="Q302" s="10"/>
      <c r="R302" s="26" t="str">
        <f t="shared" si="108"/>
        <v>0</v>
      </c>
      <c r="S302" s="26" t="str">
        <f t="shared" si="109"/>
        <v>0</v>
      </c>
      <c r="T302" s="10">
        <f t="shared" si="110"/>
        <v>0</v>
      </c>
      <c r="U302" s="10">
        <f t="shared" si="111"/>
        <v>0</v>
      </c>
      <c r="V302" s="10">
        <f t="shared" si="112"/>
        <v>0</v>
      </c>
      <c r="W302" s="10">
        <f t="shared" si="113"/>
        <v>0</v>
      </c>
      <c r="X302" s="10">
        <f t="shared" si="114"/>
        <v>0</v>
      </c>
      <c r="Y302" s="26" t="str">
        <f t="shared" si="115"/>
        <v>0</v>
      </c>
      <c r="Z302" s="26" t="str">
        <f t="shared" si="85"/>
        <v>20</v>
      </c>
      <c r="AA302" s="27">
        <v>20</v>
      </c>
      <c r="AB302" s="22">
        <v>293</v>
      </c>
      <c r="AC302" s="10">
        <v>1</v>
      </c>
      <c r="AD302" s="51"/>
    </row>
    <row r="303" spans="1:30" s="50" customFormat="1" ht="24" customHeight="1" x14ac:dyDescent="0.3">
      <c r="A303" s="31">
        <v>275</v>
      </c>
      <c r="B303" s="10" t="s">
        <v>412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1"/>
      <c r="N303" s="10">
        <v>52</v>
      </c>
      <c r="O303" s="10">
        <f t="shared" si="106"/>
        <v>0</v>
      </c>
      <c r="P303" s="10">
        <f t="shared" si="107"/>
        <v>0</v>
      </c>
      <c r="Q303" s="10"/>
      <c r="R303" s="26" t="str">
        <f t="shared" si="108"/>
        <v>0</v>
      </c>
      <c r="S303" s="26" t="str">
        <f t="shared" si="109"/>
        <v>0</v>
      </c>
      <c r="T303" s="10">
        <f t="shared" si="110"/>
        <v>0</v>
      </c>
      <c r="U303" s="10">
        <f t="shared" si="111"/>
        <v>0</v>
      </c>
      <c r="V303" s="10">
        <f t="shared" si="112"/>
        <v>0</v>
      </c>
      <c r="W303" s="10">
        <f t="shared" si="113"/>
        <v>0</v>
      </c>
      <c r="X303" s="10">
        <f t="shared" si="114"/>
        <v>0</v>
      </c>
      <c r="Y303" s="26" t="str">
        <f t="shared" si="115"/>
        <v>0</v>
      </c>
      <c r="Z303" s="26" t="str">
        <f t="shared" si="85"/>
        <v>20</v>
      </c>
      <c r="AA303" s="27">
        <v>20</v>
      </c>
      <c r="AB303" s="22">
        <v>294</v>
      </c>
      <c r="AC303" s="10">
        <v>1</v>
      </c>
      <c r="AD303" s="51"/>
    </row>
    <row r="304" spans="1:30" s="51" customFormat="1" ht="24" customHeight="1" x14ac:dyDescent="0.3">
      <c r="A304" s="31">
        <v>58</v>
      </c>
      <c r="B304" s="10" t="s">
        <v>136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1"/>
      <c r="N304" s="10">
        <v>51</v>
      </c>
      <c r="O304" s="10">
        <f t="shared" si="106"/>
        <v>0</v>
      </c>
      <c r="P304" s="10">
        <f t="shared" si="107"/>
        <v>0</v>
      </c>
      <c r="Q304" s="10"/>
      <c r="R304" s="26" t="str">
        <f t="shared" si="108"/>
        <v>0</v>
      </c>
      <c r="S304" s="26" t="str">
        <f t="shared" si="109"/>
        <v>0</v>
      </c>
      <c r="T304" s="10">
        <f t="shared" si="110"/>
        <v>0</v>
      </c>
      <c r="U304" s="10">
        <f t="shared" si="111"/>
        <v>0</v>
      </c>
      <c r="V304" s="10">
        <f t="shared" si="112"/>
        <v>0</v>
      </c>
      <c r="W304" s="10">
        <f t="shared" si="113"/>
        <v>0</v>
      </c>
      <c r="X304" s="10">
        <f t="shared" si="114"/>
        <v>0</v>
      </c>
      <c r="Y304" s="26" t="str">
        <f t="shared" si="115"/>
        <v>0</v>
      </c>
      <c r="Z304" s="26" t="str">
        <f t="shared" si="85"/>
        <v>20</v>
      </c>
      <c r="AA304" s="27">
        <v>20</v>
      </c>
      <c r="AB304" s="22">
        <v>295</v>
      </c>
      <c r="AC304" s="10">
        <v>1</v>
      </c>
    </row>
    <row r="305" spans="1:30" s="50" customFormat="1" ht="24" customHeight="1" x14ac:dyDescent="0.3">
      <c r="A305" s="10">
        <v>228</v>
      </c>
      <c r="B305" s="10" t="s">
        <v>98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1"/>
      <c r="N305" s="10">
        <v>51</v>
      </c>
      <c r="O305" s="10">
        <f t="shared" si="106"/>
        <v>0</v>
      </c>
      <c r="P305" s="10">
        <f t="shared" si="107"/>
        <v>0</v>
      </c>
      <c r="Q305" s="10"/>
      <c r="R305" s="26" t="str">
        <f t="shared" si="108"/>
        <v>0</v>
      </c>
      <c r="S305" s="26" t="str">
        <f t="shared" si="109"/>
        <v>0</v>
      </c>
      <c r="T305" s="10">
        <f t="shared" si="110"/>
        <v>0</v>
      </c>
      <c r="U305" s="10">
        <f t="shared" si="111"/>
        <v>0</v>
      </c>
      <c r="V305" s="10">
        <f t="shared" si="112"/>
        <v>0</v>
      </c>
      <c r="W305" s="10">
        <f t="shared" si="113"/>
        <v>0</v>
      </c>
      <c r="X305" s="10">
        <f t="shared" si="114"/>
        <v>0</v>
      </c>
      <c r="Y305" s="26" t="str">
        <f t="shared" si="115"/>
        <v>0</v>
      </c>
      <c r="Z305" s="26" t="str">
        <f t="shared" si="85"/>
        <v>20</v>
      </c>
      <c r="AA305" s="27">
        <v>20</v>
      </c>
      <c r="AB305" s="22">
        <v>296</v>
      </c>
      <c r="AC305" s="10">
        <v>1</v>
      </c>
      <c r="AD305" s="51"/>
    </row>
    <row r="306" spans="1:30" s="50" customFormat="1" ht="24" customHeight="1" x14ac:dyDescent="0.3">
      <c r="A306" s="31">
        <v>200</v>
      </c>
      <c r="B306" s="10" t="s">
        <v>390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1"/>
      <c r="N306" s="10">
        <v>51</v>
      </c>
      <c r="O306" s="10">
        <f t="shared" si="106"/>
        <v>0</v>
      </c>
      <c r="P306" s="10">
        <f t="shared" si="107"/>
        <v>0</v>
      </c>
      <c r="Q306" s="10"/>
      <c r="R306" s="26" t="str">
        <f t="shared" si="108"/>
        <v>0</v>
      </c>
      <c r="S306" s="26" t="str">
        <f t="shared" si="109"/>
        <v>0</v>
      </c>
      <c r="T306" s="10">
        <f t="shared" si="110"/>
        <v>0</v>
      </c>
      <c r="U306" s="10">
        <f t="shared" si="111"/>
        <v>0</v>
      </c>
      <c r="V306" s="10">
        <f t="shared" si="112"/>
        <v>0</v>
      </c>
      <c r="W306" s="10">
        <f t="shared" si="113"/>
        <v>0</v>
      </c>
      <c r="X306" s="10">
        <f t="shared" si="114"/>
        <v>0</v>
      </c>
      <c r="Y306" s="26" t="str">
        <f t="shared" si="115"/>
        <v>0</v>
      </c>
      <c r="Z306" s="26" t="str">
        <f t="shared" si="85"/>
        <v>20</v>
      </c>
      <c r="AA306" s="27">
        <v>20</v>
      </c>
      <c r="AB306" s="22">
        <v>297</v>
      </c>
      <c r="AC306" s="10">
        <v>1</v>
      </c>
      <c r="AD306" s="51"/>
    </row>
    <row r="307" spans="1:30" s="50" customFormat="1" ht="24" customHeight="1" x14ac:dyDescent="0.3">
      <c r="A307" s="10">
        <v>53</v>
      </c>
      <c r="B307" s="10" t="s">
        <v>179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1"/>
      <c r="N307" s="10">
        <v>50</v>
      </c>
      <c r="O307" s="10">
        <f t="shared" si="106"/>
        <v>0</v>
      </c>
      <c r="P307" s="10">
        <f t="shared" si="107"/>
        <v>0</v>
      </c>
      <c r="Q307" s="10"/>
      <c r="R307" s="26" t="str">
        <f t="shared" si="108"/>
        <v>0</v>
      </c>
      <c r="S307" s="26" t="str">
        <f t="shared" si="109"/>
        <v>0</v>
      </c>
      <c r="T307" s="10">
        <f t="shared" si="110"/>
        <v>0</v>
      </c>
      <c r="U307" s="10">
        <f t="shared" si="111"/>
        <v>0</v>
      </c>
      <c r="V307" s="10">
        <f t="shared" si="112"/>
        <v>0</v>
      </c>
      <c r="W307" s="10">
        <f t="shared" si="113"/>
        <v>0</v>
      </c>
      <c r="X307" s="10">
        <f t="shared" si="114"/>
        <v>0</v>
      </c>
      <c r="Y307" s="26" t="str">
        <f t="shared" si="115"/>
        <v>0</v>
      </c>
      <c r="Z307" s="26">
        <v>20</v>
      </c>
      <c r="AA307" s="27">
        <v>20</v>
      </c>
      <c r="AB307" s="22">
        <v>298</v>
      </c>
      <c r="AC307" s="10">
        <v>1</v>
      </c>
      <c r="AD307" s="51"/>
    </row>
    <row r="308" spans="1:30" s="50" customFormat="1" ht="24" customHeight="1" x14ac:dyDescent="0.3">
      <c r="A308" s="31">
        <v>52</v>
      </c>
      <c r="B308" s="10" t="s">
        <v>153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1"/>
      <c r="N308" s="10">
        <v>50</v>
      </c>
      <c r="O308" s="10">
        <f>$C308*17</f>
        <v>0</v>
      </c>
      <c r="P308" s="10">
        <f>IF($D308&gt;=17,$C308*17,$D308*$C308)</f>
        <v>0</v>
      </c>
      <c r="Q308" s="10"/>
      <c r="R308" s="26" t="str">
        <f>IF($F308&gt;3,20+($F308-3)*10,IF($F308=0,"0",IF($F308&lt;=3,"20","0")))</f>
        <v>0</v>
      </c>
      <c r="S308" s="26" t="str">
        <f>IF($G308&gt;3,20+($G308-3)*10,IF($G308=0,"0",IF($G308&lt;=3,"20","0")))</f>
        <v>0</v>
      </c>
      <c r="T308" s="10">
        <f>IF($H308&gt;=3,15,0)</f>
        <v>0</v>
      </c>
      <c r="U308" s="10">
        <f>IF($I308&gt;=3,15,0)</f>
        <v>0</v>
      </c>
      <c r="V308" s="10">
        <f>IF($J308&lt;=2,$J308*5,($J308-2)*10 + (2*5))</f>
        <v>0</v>
      </c>
      <c r="W308" s="10">
        <f>$K308*10</f>
        <v>0</v>
      </c>
      <c r="X308" s="10">
        <f>$L308*10</f>
        <v>0</v>
      </c>
      <c r="Y308" s="26" t="str">
        <f>IF($M308&lt;50%,"0",IF($M308&lt;60%,"10",IF($M308&lt;67%,"12",IF($M308&lt;70%,"15","17"))))</f>
        <v>0</v>
      </c>
      <c r="Z308" s="26">
        <v>20</v>
      </c>
      <c r="AA308" s="27">
        <v>20</v>
      </c>
      <c r="AB308" s="22">
        <v>299</v>
      </c>
      <c r="AC308" s="10">
        <v>1</v>
      </c>
      <c r="AD308" s="51"/>
    </row>
    <row r="309" spans="1:30" s="50" customFormat="1" ht="24" customHeight="1" x14ac:dyDescent="0.3">
      <c r="A309" s="31">
        <v>131</v>
      </c>
      <c r="B309" s="10" t="s">
        <v>68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1"/>
      <c r="N309" s="10">
        <v>50</v>
      </c>
      <c r="O309" s="10">
        <f t="shared" ref="O309:O310" si="190">$C309*17</f>
        <v>0</v>
      </c>
      <c r="P309" s="10">
        <f t="shared" ref="P309:P310" si="191">IF($D309&gt;=17,$C309*17,$D309*$C309)</f>
        <v>0</v>
      </c>
      <c r="Q309" s="10"/>
      <c r="R309" s="26" t="str">
        <f t="shared" ref="R309:R310" si="192">IF($F309&gt;3,20+($F309-3)*10,IF($F309=0,"0",IF($F309&lt;=3,"20","0")))</f>
        <v>0</v>
      </c>
      <c r="S309" s="26" t="str">
        <f t="shared" ref="S309:S310" si="193">IF($G309&gt;3,20+($G309-3)*10,IF($G309=0,"0",IF($G309&lt;=3,"20","0")))</f>
        <v>0</v>
      </c>
      <c r="T309" s="10">
        <f t="shared" ref="T309:T310" si="194">IF($H309&gt;=3,15,0)</f>
        <v>0</v>
      </c>
      <c r="U309" s="10">
        <f t="shared" ref="U309:U310" si="195">IF($I309&gt;=3,15,0)</f>
        <v>0</v>
      </c>
      <c r="V309" s="10">
        <f t="shared" ref="V309:V310" si="196">IF($J309&lt;=2,$J309*5,($J309-2)*10 + (2*5))</f>
        <v>0</v>
      </c>
      <c r="W309" s="10">
        <f t="shared" ref="W309:W310" si="197">$K309*10</f>
        <v>0</v>
      </c>
      <c r="X309" s="10">
        <f t="shared" ref="X309:X310" si="198">$L309*10</f>
        <v>0</v>
      </c>
      <c r="Y309" s="26" t="str">
        <f t="shared" ref="Y309:Y310" si="199">IF($M309&lt;50%,"0",IF($M309&lt;60%,"10",IF($M309&lt;67%,"12",IF($M309&lt;70%,"15","17"))))</f>
        <v>0</v>
      </c>
      <c r="Z309" s="26">
        <v>20</v>
      </c>
      <c r="AA309" s="27">
        <v>20</v>
      </c>
      <c r="AB309" s="22">
        <v>300</v>
      </c>
      <c r="AC309" s="10">
        <v>1</v>
      </c>
      <c r="AD309" s="51"/>
    </row>
    <row r="310" spans="1:30" s="50" customFormat="1" ht="24" customHeight="1" x14ac:dyDescent="0.3">
      <c r="A310" s="31">
        <v>259</v>
      </c>
      <c r="B310" s="10" t="s">
        <v>104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1"/>
      <c r="N310" s="10">
        <v>51</v>
      </c>
      <c r="O310" s="10">
        <f t="shared" si="190"/>
        <v>0</v>
      </c>
      <c r="P310" s="10">
        <f t="shared" si="191"/>
        <v>0</v>
      </c>
      <c r="Q310" s="10"/>
      <c r="R310" s="26" t="str">
        <f t="shared" si="192"/>
        <v>0</v>
      </c>
      <c r="S310" s="26" t="str">
        <f t="shared" si="193"/>
        <v>0</v>
      </c>
      <c r="T310" s="10">
        <f t="shared" si="194"/>
        <v>0</v>
      </c>
      <c r="U310" s="10">
        <f t="shared" si="195"/>
        <v>0</v>
      </c>
      <c r="V310" s="10">
        <f t="shared" si="196"/>
        <v>0</v>
      </c>
      <c r="W310" s="10">
        <f t="shared" si="197"/>
        <v>0</v>
      </c>
      <c r="X310" s="10">
        <f t="shared" si="198"/>
        <v>0</v>
      </c>
      <c r="Y310" s="26" t="str">
        <f t="shared" si="199"/>
        <v>0</v>
      </c>
      <c r="Z310" s="26" t="str">
        <f t="shared" ref="Z310" si="200">IF($N310=0,"0",IF($N310&lt;=50,"10","20"))</f>
        <v>20</v>
      </c>
      <c r="AA310" s="27">
        <v>20</v>
      </c>
      <c r="AB310" s="22">
        <v>301</v>
      </c>
      <c r="AC310" s="10">
        <v>1</v>
      </c>
      <c r="AD310" s="51"/>
    </row>
    <row r="311" spans="1:30" s="50" customFormat="1" ht="24" customHeight="1" x14ac:dyDescent="0.3">
      <c r="A311" s="10">
        <v>6</v>
      </c>
      <c r="B311" s="10">
        <v>641184827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1"/>
      <c r="N311" s="10">
        <v>50</v>
      </c>
      <c r="O311" s="10">
        <f t="shared" si="106"/>
        <v>0</v>
      </c>
      <c r="P311" s="10">
        <f t="shared" si="107"/>
        <v>0</v>
      </c>
      <c r="Q311" s="10"/>
      <c r="R311" s="26" t="str">
        <f t="shared" si="108"/>
        <v>0</v>
      </c>
      <c r="S311" s="26" t="str">
        <f t="shared" si="109"/>
        <v>0</v>
      </c>
      <c r="T311" s="10">
        <f t="shared" si="110"/>
        <v>0</v>
      </c>
      <c r="U311" s="10">
        <f t="shared" si="111"/>
        <v>0</v>
      </c>
      <c r="V311" s="10">
        <f t="shared" si="112"/>
        <v>0</v>
      </c>
      <c r="W311" s="10">
        <f t="shared" si="113"/>
        <v>0</v>
      </c>
      <c r="X311" s="10">
        <f t="shared" si="114"/>
        <v>0</v>
      </c>
      <c r="Y311" s="26" t="str">
        <f t="shared" si="115"/>
        <v>0</v>
      </c>
      <c r="Z311" s="26" t="str">
        <f t="shared" si="85"/>
        <v>10</v>
      </c>
      <c r="AA311" s="27">
        <v>20</v>
      </c>
      <c r="AB311" s="22">
        <v>302</v>
      </c>
      <c r="AC311" s="10">
        <v>1</v>
      </c>
      <c r="AD311" s="51"/>
    </row>
    <row r="312" spans="1:30" s="50" customFormat="1" ht="24" customHeight="1" x14ac:dyDescent="0.3">
      <c r="A312" s="31">
        <v>72</v>
      </c>
      <c r="B312" s="12" t="s">
        <v>431</v>
      </c>
      <c r="C312" s="12"/>
      <c r="D312" s="12"/>
      <c r="E312" s="12"/>
      <c r="F312" s="12"/>
      <c r="G312" s="12"/>
      <c r="H312" s="12"/>
      <c r="I312" s="12"/>
      <c r="J312" s="12">
        <v>1</v>
      </c>
      <c r="K312" s="12"/>
      <c r="L312" s="12"/>
      <c r="M312" s="19"/>
      <c r="N312" s="12">
        <v>49</v>
      </c>
      <c r="O312" s="12">
        <f t="shared" ref="O312:O317" si="201">$C312*17</f>
        <v>0</v>
      </c>
      <c r="P312" s="12">
        <f t="shared" ref="P312:P317" si="202">IF($D312&gt;=17,$C312*17,$D312*$C312)</f>
        <v>0</v>
      </c>
      <c r="Q312" s="12"/>
      <c r="R312" s="20" t="str">
        <f t="shared" ref="R312:R317" si="203">IF($F312&gt;3,20+($F312-3)*10,IF($F312=0,"0",IF($F312&lt;=3,"20","0")))</f>
        <v>0</v>
      </c>
      <c r="S312" s="20" t="str">
        <f t="shared" ref="S312:S317" si="204">IF($G312&gt;3,20+($G312-3)*10,IF($G312=0,"0",IF($G312&lt;=3,"20","0")))</f>
        <v>0</v>
      </c>
      <c r="T312" s="12">
        <f t="shared" ref="T312:T317" si="205">IF($H312&gt;=3,15,0)</f>
        <v>0</v>
      </c>
      <c r="U312" s="12">
        <f t="shared" ref="U312:U317" si="206">IF($I312&gt;=3,15,0)</f>
        <v>0</v>
      </c>
      <c r="V312" s="12">
        <f t="shared" ref="V312:V317" si="207">IF($J312&lt;=2,$J312*5,($J312-2)*10 + (2*5))</f>
        <v>5</v>
      </c>
      <c r="W312" s="12">
        <f t="shared" ref="W312:W317" si="208">$K312*10</f>
        <v>0</v>
      </c>
      <c r="X312" s="12">
        <f t="shared" ref="X312:X317" si="209">$L312*10</f>
        <v>0</v>
      </c>
      <c r="Y312" s="20" t="str">
        <f t="shared" ref="Y312:Y317" si="210">IF($M312&lt;50%,"0",IF($M312&lt;60%,"10",IF($M312&lt;67%,"12",IF($M312&lt;70%,"15","17"))))</f>
        <v>0</v>
      </c>
      <c r="Z312" s="20" t="str">
        <f t="shared" ref="Z312:Z313" si="211">IF($N312=0,"0",IF($N312&lt;=50,"10","20"))</f>
        <v>10</v>
      </c>
      <c r="AA312" s="21">
        <v>15</v>
      </c>
      <c r="AB312" s="22">
        <v>303</v>
      </c>
      <c r="AC312" s="12">
        <v>1</v>
      </c>
    </row>
    <row r="313" spans="1:30" s="50" customFormat="1" ht="24" customHeight="1" x14ac:dyDescent="0.3">
      <c r="A313" s="31">
        <v>220</v>
      </c>
      <c r="B313" s="10" t="s">
        <v>197</v>
      </c>
      <c r="C313" s="10"/>
      <c r="D313" s="10"/>
      <c r="E313" s="10"/>
      <c r="F313" s="10"/>
      <c r="G313" s="10"/>
      <c r="H313" s="10"/>
      <c r="I313" s="10"/>
      <c r="J313" s="10">
        <v>1</v>
      </c>
      <c r="K313" s="10"/>
      <c r="L313" s="10"/>
      <c r="M313" s="11"/>
      <c r="N313" s="10">
        <v>49</v>
      </c>
      <c r="O313" s="10">
        <f t="shared" si="201"/>
        <v>0</v>
      </c>
      <c r="P313" s="10">
        <f t="shared" si="202"/>
        <v>0</v>
      </c>
      <c r="Q313" s="10"/>
      <c r="R313" s="26" t="str">
        <f t="shared" si="203"/>
        <v>0</v>
      </c>
      <c r="S313" s="26" t="str">
        <f t="shared" si="204"/>
        <v>0</v>
      </c>
      <c r="T313" s="10">
        <f t="shared" si="205"/>
        <v>0</v>
      </c>
      <c r="U313" s="10">
        <f t="shared" si="206"/>
        <v>0</v>
      </c>
      <c r="V313" s="10">
        <f t="shared" si="207"/>
        <v>5</v>
      </c>
      <c r="W313" s="10">
        <f t="shared" si="208"/>
        <v>0</v>
      </c>
      <c r="X313" s="10">
        <f t="shared" si="209"/>
        <v>0</v>
      </c>
      <c r="Y313" s="26" t="str">
        <f t="shared" si="210"/>
        <v>0</v>
      </c>
      <c r="Z313" s="26" t="str">
        <f t="shared" si="211"/>
        <v>10</v>
      </c>
      <c r="AA313" s="27">
        <v>15</v>
      </c>
      <c r="AB313" s="22">
        <v>304</v>
      </c>
      <c r="AC313" s="10">
        <v>1</v>
      </c>
    </row>
    <row r="314" spans="1:30" s="50" customFormat="1" ht="24" customHeight="1" x14ac:dyDescent="0.3">
      <c r="A314" s="31">
        <v>57</v>
      </c>
      <c r="B314" s="12" t="s">
        <v>51</v>
      </c>
      <c r="C314" s="12"/>
      <c r="D314" s="12"/>
      <c r="E314" s="12"/>
      <c r="F314" s="12"/>
      <c r="G314" s="12"/>
      <c r="H314" s="12"/>
      <c r="I314" s="12"/>
      <c r="J314" s="12">
        <v>1</v>
      </c>
      <c r="K314" s="12"/>
      <c r="L314" s="12"/>
      <c r="M314" s="19"/>
      <c r="N314" s="12">
        <v>49</v>
      </c>
      <c r="O314" s="12">
        <f t="shared" si="201"/>
        <v>0</v>
      </c>
      <c r="P314" s="12">
        <f t="shared" si="202"/>
        <v>0</v>
      </c>
      <c r="Q314" s="12"/>
      <c r="R314" s="20" t="str">
        <f t="shared" si="203"/>
        <v>0</v>
      </c>
      <c r="S314" s="20" t="str">
        <f t="shared" si="204"/>
        <v>0</v>
      </c>
      <c r="T314" s="12">
        <f t="shared" si="205"/>
        <v>0</v>
      </c>
      <c r="U314" s="12">
        <f t="shared" si="206"/>
        <v>0</v>
      </c>
      <c r="V314" s="12">
        <f t="shared" si="207"/>
        <v>5</v>
      </c>
      <c r="W314" s="12">
        <f t="shared" si="208"/>
        <v>0</v>
      </c>
      <c r="X314" s="12">
        <f t="shared" si="209"/>
        <v>0</v>
      </c>
      <c r="Y314" s="20" t="str">
        <f t="shared" si="210"/>
        <v>0</v>
      </c>
      <c r="Z314" s="20">
        <v>10</v>
      </c>
      <c r="AA314" s="21">
        <v>15</v>
      </c>
      <c r="AB314" s="22">
        <v>305</v>
      </c>
      <c r="AC314" s="12">
        <v>1</v>
      </c>
    </row>
    <row r="315" spans="1:30" s="50" customFormat="1" ht="24" customHeight="1" x14ac:dyDescent="0.3">
      <c r="A315" s="31">
        <v>306</v>
      </c>
      <c r="B315" s="10" t="s">
        <v>115</v>
      </c>
      <c r="C315" s="10"/>
      <c r="D315" s="10"/>
      <c r="E315" s="10"/>
      <c r="F315" s="10"/>
      <c r="G315" s="10"/>
      <c r="H315" s="10"/>
      <c r="I315" s="10"/>
      <c r="J315" s="10">
        <v>1</v>
      </c>
      <c r="K315" s="10"/>
      <c r="L315" s="10"/>
      <c r="M315" s="11"/>
      <c r="N315" s="10">
        <v>47</v>
      </c>
      <c r="O315" s="10">
        <f t="shared" si="201"/>
        <v>0</v>
      </c>
      <c r="P315" s="10">
        <f t="shared" si="202"/>
        <v>0</v>
      </c>
      <c r="Q315" s="10"/>
      <c r="R315" s="26" t="str">
        <f t="shared" si="203"/>
        <v>0</v>
      </c>
      <c r="S315" s="26" t="str">
        <f t="shared" si="204"/>
        <v>0</v>
      </c>
      <c r="T315" s="10">
        <f t="shared" si="205"/>
        <v>0</v>
      </c>
      <c r="U315" s="10">
        <f t="shared" si="206"/>
        <v>0</v>
      </c>
      <c r="V315" s="10">
        <f t="shared" si="207"/>
        <v>5</v>
      </c>
      <c r="W315" s="10">
        <f t="shared" si="208"/>
        <v>0</v>
      </c>
      <c r="X315" s="10">
        <f t="shared" si="209"/>
        <v>0</v>
      </c>
      <c r="Y315" s="26" t="str">
        <f t="shared" si="210"/>
        <v>0</v>
      </c>
      <c r="Z315" s="26" t="str">
        <f t="shared" ref="Z315:Z331" si="212">IF($N315=0,"0",IF($N315&lt;=50,"10","20"))</f>
        <v>10</v>
      </c>
      <c r="AA315" s="27">
        <v>15</v>
      </c>
      <c r="AB315" s="22">
        <v>306</v>
      </c>
      <c r="AC315" s="10">
        <v>1</v>
      </c>
    </row>
    <row r="316" spans="1:30" s="50" customFormat="1" ht="24" customHeight="1" x14ac:dyDescent="0.3">
      <c r="A316" s="31">
        <v>23</v>
      </c>
      <c r="B316" s="12" t="s">
        <v>134</v>
      </c>
      <c r="C316" s="12"/>
      <c r="D316" s="12"/>
      <c r="E316" s="12"/>
      <c r="F316" s="12"/>
      <c r="G316" s="12"/>
      <c r="H316" s="12"/>
      <c r="I316" s="12"/>
      <c r="J316" s="12">
        <v>1</v>
      </c>
      <c r="K316" s="12"/>
      <c r="L316" s="12"/>
      <c r="M316" s="19"/>
      <c r="N316" s="12">
        <v>47</v>
      </c>
      <c r="O316" s="12">
        <f t="shared" si="201"/>
        <v>0</v>
      </c>
      <c r="P316" s="12">
        <f t="shared" si="202"/>
        <v>0</v>
      </c>
      <c r="Q316" s="12"/>
      <c r="R316" s="20" t="str">
        <f t="shared" si="203"/>
        <v>0</v>
      </c>
      <c r="S316" s="20" t="str">
        <f t="shared" si="204"/>
        <v>0</v>
      </c>
      <c r="T316" s="12">
        <f t="shared" si="205"/>
        <v>0</v>
      </c>
      <c r="U316" s="12">
        <f t="shared" si="206"/>
        <v>0</v>
      </c>
      <c r="V316" s="12">
        <f t="shared" si="207"/>
        <v>5</v>
      </c>
      <c r="W316" s="12">
        <f t="shared" si="208"/>
        <v>0</v>
      </c>
      <c r="X316" s="12">
        <f t="shared" si="209"/>
        <v>0</v>
      </c>
      <c r="Y316" s="20" t="str">
        <f t="shared" si="210"/>
        <v>0</v>
      </c>
      <c r="Z316" s="20" t="str">
        <f t="shared" si="212"/>
        <v>10</v>
      </c>
      <c r="AA316" s="21">
        <v>15</v>
      </c>
      <c r="AB316" s="22">
        <v>307</v>
      </c>
      <c r="AC316" s="12">
        <v>1</v>
      </c>
    </row>
    <row r="317" spans="1:30" s="50" customFormat="1" ht="24" customHeight="1" x14ac:dyDescent="0.3">
      <c r="A317" s="31">
        <v>282</v>
      </c>
      <c r="B317" s="10" t="s">
        <v>254</v>
      </c>
      <c r="C317" s="10"/>
      <c r="D317" s="10"/>
      <c r="E317" s="10"/>
      <c r="F317" s="10"/>
      <c r="G317" s="10"/>
      <c r="H317" s="10"/>
      <c r="I317" s="10"/>
      <c r="J317" s="10">
        <v>1</v>
      </c>
      <c r="K317" s="10"/>
      <c r="L317" s="10"/>
      <c r="M317" s="11"/>
      <c r="N317" s="10">
        <v>46</v>
      </c>
      <c r="O317" s="10">
        <f t="shared" si="201"/>
        <v>0</v>
      </c>
      <c r="P317" s="10">
        <f t="shared" si="202"/>
        <v>0</v>
      </c>
      <c r="Q317" s="10"/>
      <c r="R317" s="26" t="str">
        <f t="shared" si="203"/>
        <v>0</v>
      </c>
      <c r="S317" s="26" t="str">
        <f t="shared" si="204"/>
        <v>0</v>
      </c>
      <c r="T317" s="10">
        <f t="shared" si="205"/>
        <v>0</v>
      </c>
      <c r="U317" s="10">
        <f t="shared" si="206"/>
        <v>0</v>
      </c>
      <c r="V317" s="10">
        <f t="shared" si="207"/>
        <v>5</v>
      </c>
      <c r="W317" s="10">
        <f t="shared" si="208"/>
        <v>0</v>
      </c>
      <c r="X317" s="10">
        <f t="shared" si="209"/>
        <v>0</v>
      </c>
      <c r="Y317" s="26" t="str">
        <f t="shared" si="210"/>
        <v>0</v>
      </c>
      <c r="Z317" s="26" t="str">
        <f t="shared" si="212"/>
        <v>10</v>
      </c>
      <c r="AA317" s="27">
        <v>15</v>
      </c>
      <c r="AB317" s="22">
        <v>308</v>
      </c>
      <c r="AC317" s="10">
        <v>1</v>
      </c>
    </row>
    <row r="318" spans="1:30" s="50" customFormat="1" ht="24" customHeight="1" x14ac:dyDescent="0.3">
      <c r="A318" s="31">
        <v>89</v>
      </c>
      <c r="B318" s="12" t="s">
        <v>275</v>
      </c>
      <c r="C318" s="12"/>
      <c r="D318" s="12"/>
      <c r="E318" s="12"/>
      <c r="F318" s="12"/>
      <c r="G318" s="12"/>
      <c r="H318" s="12"/>
      <c r="I318" s="12"/>
      <c r="J318" s="12">
        <v>1</v>
      </c>
      <c r="K318" s="12"/>
      <c r="L318" s="12"/>
      <c r="M318" s="19"/>
      <c r="N318" s="12">
        <v>45</v>
      </c>
      <c r="O318" s="12">
        <f t="shared" ref="O318:O345" si="213">$C318*17</f>
        <v>0</v>
      </c>
      <c r="P318" s="12">
        <f t="shared" ref="P318:P345" si="214">IF($D318&gt;=17,$C318*17,$D318*$C318)</f>
        <v>0</v>
      </c>
      <c r="Q318" s="12"/>
      <c r="R318" s="20" t="str">
        <f t="shared" ref="R318:R345" si="215">IF($F318&gt;3,20+($F318-3)*10,IF($F318=0,"0",IF($F318&lt;=3,"20","0")))</f>
        <v>0</v>
      </c>
      <c r="S318" s="20" t="str">
        <f t="shared" ref="S318:S345" si="216">IF($G318&gt;3,20+($G318-3)*10,IF($G318=0,"0",IF($G318&lt;=3,"20","0")))</f>
        <v>0</v>
      </c>
      <c r="T318" s="12">
        <f t="shared" ref="T318:T345" si="217">IF($H318&gt;=3,15,0)</f>
        <v>0</v>
      </c>
      <c r="U318" s="12">
        <f t="shared" ref="U318:U345" si="218">IF($I318&gt;=3,15,0)</f>
        <v>0</v>
      </c>
      <c r="V318" s="12">
        <f t="shared" ref="V318:V345" si="219">IF($J318&lt;=2,$J318*5,($J318-2)*10 + (2*5))</f>
        <v>5</v>
      </c>
      <c r="W318" s="12">
        <f t="shared" ref="W318:W345" si="220">$K318*10</f>
        <v>0</v>
      </c>
      <c r="X318" s="12">
        <f t="shared" ref="X318:X345" si="221">$L318*10</f>
        <v>0</v>
      </c>
      <c r="Y318" s="20" t="str">
        <f t="shared" ref="Y318:Y345" si="222">IF($M318&lt;50%,"0",IF($M318&lt;60%,"10",IF($M318&lt;67%,"12",IF($M318&lt;70%,"15","17"))))</f>
        <v>0</v>
      </c>
      <c r="Z318" s="20" t="str">
        <f t="shared" si="212"/>
        <v>10</v>
      </c>
      <c r="AA318" s="21">
        <v>15</v>
      </c>
      <c r="AB318" s="22">
        <v>309</v>
      </c>
      <c r="AC318" s="12">
        <v>1</v>
      </c>
    </row>
    <row r="319" spans="1:30" s="50" customFormat="1" ht="24" customHeight="1" x14ac:dyDescent="0.3">
      <c r="A319" s="31">
        <v>193</v>
      </c>
      <c r="B319" s="12" t="s">
        <v>308</v>
      </c>
      <c r="C319" s="12"/>
      <c r="D319" s="12"/>
      <c r="E319" s="12"/>
      <c r="F319" s="12"/>
      <c r="G319" s="12"/>
      <c r="H319" s="12"/>
      <c r="I319" s="12"/>
      <c r="J319" s="12">
        <v>1</v>
      </c>
      <c r="K319" s="12"/>
      <c r="L319" s="12"/>
      <c r="M319" s="19"/>
      <c r="N319" s="12">
        <v>45</v>
      </c>
      <c r="O319" s="12">
        <f t="shared" si="213"/>
        <v>0</v>
      </c>
      <c r="P319" s="12">
        <f t="shared" si="214"/>
        <v>0</v>
      </c>
      <c r="Q319" s="12"/>
      <c r="R319" s="20" t="str">
        <f t="shared" si="215"/>
        <v>0</v>
      </c>
      <c r="S319" s="20" t="str">
        <f t="shared" si="216"/>
        <v>0</v>
      </c>
      <c r="T319" s="12">
        <f t="shared" si="217"/>
        <v>0</v>
      </c>
      <c r="U319" s="12">
        <f t="shared" si="218"/>
        <v>0</v>
      </c>
      <c r="V319" s="12">
        <f t="shared" si="219"/>
        <v>5</v>
      </c>
      <c r="W319" s="12">
        <f t="shared" si="220"/>
        <v>0</v>
      </c>
      <c r="X319" s="12">
        <f t="shared" si="221"/>
        <v>0</v>
      </c>
      <c r="Y319" s="20" t="str">
        <f t="shared" si="222"/>
        <v>0</v>
      </c>
      <c r="Z319" s="20" t="str">
        <f t="shared" si="212"/>
        <v>10</v>
      </c>
      <c r="AA319" s="21">
        <v>15</v>
      </c>
      <c r="AB319" s="22">
        <v>310</v>
      </c>
      <c r="AC319" s="12">
        <v>1</v>
      </c>
    </row>
    <row r="320" spans="1:30" s="50" customFormat="1" ht="24" customHeight="1" x14ac:dyDescent="0.3">
      <c r="A320" s="31">
        <v>101</v>
      </c>
      <c r="B320" s="12" t="s">
        <v>398</v>
      </c>
      <c r="C320" s="12"/>
      <c r="D320" s="12"/>
      <c r="E320" s="12"/>
      <c r="F320" s="12"/>
      <c r="G320" s="12"/>
      <c r="H320" s="12"/>
      <c r="I320" s="12"/>
      <c r="J320" s="12">
        <v>1</v>
      </c>
      <c r="K320" s="12"/>
      <c r="L320" s="12"/>
      <c r="M320" s="19"/>
      <c r="N320" s="12">
        <v>44</v>
      </c>
      <c r="O320" s="12">
        <f t="shared" si="213"/>
        <v>0</v>
      </c>
      <c r="P320" s="12">
        <f t="shared" si="214"/>
        <v>0</v>
      </c>
      <c r="Q320" s="12"/>
      <c r="R320" s="20" t="str">
        <f t="shared" si="215"/>
        <v>0</v>
      </c>
      <c r="S320" s="20" t="str">
        <f t="shared" si="216"/>
        <v>0</v>
      </c>
      <c r="T320" s="12">
        <f t="shared" si="217"/>
        <v>0</v>
      </c>
      <c r="U320" s="12">
        <f t="shared" si="218"/>
        <v>0</v>
      </c>
      <c r="V320" s="12">
        <f t="shared" si="219"/>
        <v>5</v>
      </c>
      <c r="W320" s="12">
        <f t="shared" si="220"/>
        <v>0</v>
      </c>
      <c r="X320" s="12">
        <f t="shared" si="221"/>
        <v>0</v>
      </c>
      <c r="Y320" s="20" t="str">
        <f t="shared" si="222"/>
        <v>0</v>
      </c>
      <c r="Z320" s="20" t="str">
        <f t="shared" si="212"/>
        <v>10</v>
      </c>
      <c r="AA320" s="21">
        <v>15</v>
      </c>
      <c r="AB320" s="22">
        <v>311</v>
      </c>
      <c r="AC320" s="12">
        <v>1</v>
      </c>
    </row>
    <row r="321" spans="1:29" s="50" customFormat="1" ht="24" customHeight="1" x14ac:dyDescent="0.3">
      <c r="A321" s="31">
        <v>121</v>
      </c>
      <c r="B321" s="10" t="s">
        <v>162</v>
      </c>
      <c r="C321" s="10"/>
      <c r="D321" s="10"/>
      <c r="E321" s="10"/>
      <c r="F321" s="10"/>
      <c r="G321" s="10"/>
      <c r="H321" s="10"/>
      <c r="I321" s="10"/>
      <c r="J321" s="10">
        <v>1</v>
      </c>
      <c r="K321" s="10"/>
      <c r="L321" s="10"/>
      <c r="M321" s="11"/>
      <c r="N321" s="10">
        <v>43</v>
      </c>
      <c r="O321" s="10">
        <f t="shared" si="213"/>
        <v>0</v>
      </c>
      <c r="P321" s="10">
        <f t="shared" si="214"/>
        <v>0</v>
      </c>
      <c r="Q321" s="10"/>
      <c r="R321" s="26" t="str">
        <f t="shared" si="215"/>
        <v>0</v>
      </c>
      <c r="S321" s="26" t="str">
        <f t="shared" si="216"/>
        <v>0</v>
      </c>
      <c r="T321" s="10">
        <f t="shared" si="217"/>
        <v>0</v>
      </c>
      <c r="U321" s="10">
        <f t="shared" si="218"/>
        <v>0</v>
      </c>
      <c r="V321" s="10">
        <f t="shared" si="219"/>
        <v>5</v>
      </c>
      <c r="W321" s="10">
        <f t="shared" si="220"/>
        <v>0</v>
      </c>
      <c r="X321" s="10">
        <f t="shared" si="221"/>
        <v>0</v>
      </c>
      <c r="Y321" s="26" t="str">
        <f t="shared" si="222"/>
        <v>0</v>
      </c>
      <c r="Z321" s="26" t="str">
        <f t="shared" si="212"/>
        <v>10</v>
      </c>
      <c r="AA321" s="27">
        <v>15</v>
      </c>
      <c r="AB321" s="22">
        <v>312</v>
      </c>
      <c r="AC321" s="10">
        <v>1</v>
      </c>
    </row>
    <row r="322" spans="1:29" s="50" customFormat="1" ht="24" customHeight="1" x14ac:dyDescent="0.3">
      <c r="A322" s="31">
        <v>325</v>
      </c>
      <c r="B322" s="10" t="s">
        <v>438</v>
      </c>
      <c r="C322" s="10"/>
      <c r="D322" s="10"/>
      <c r="E322" s="10"/>
      <c r="F322" s="10"/>
      <c r="G322" s="10"/>
      <c r="H322" s="10"/>
      <c r="I322" s="10"/>
      <c r="J322" s="10">
        <v>1</v>
      </c>
      <c r="K322" s="10"/>
      <c r="L322" s="10"/>
      <c r="M322" s="11"/>
      <c r="N322" s="10">
        <v>42</v>
      </c>
      <c r="O322" s="10">
        <f t="shared" si="213"/>
        <v>0</v>
      </c>
      <c r="P322" s="10">
        <f t="shared" si="214"/>
        <v>0</v>
      </c>
      <c r="Q322" s="10"/>
      <c r="R322" s="26" t="str">
        <f t="shared" si="215"/>
        <v>0</v>
      </c>
      <c r="S322" s="26" t="str">
        <f t="shared" si="216"/>
        <v>0</v>
      </c>
      <c r="T322" s="10">
        <f t="shared" si="217"/>
        <v>0</v>
      </c>
      <c r="U322" s="10">
        <f t="shared" si="218"/>
        <v>0</v>
      </c>
      <c r="V322" s="10">
        <f t="shared" si="219"/>
        <v>5</v>
      </c>
      <c r="W322" s="10">
        <f t="shared" si="220"/>
        <v>0</v>
      </c>
      <c r="X322" s="10">
        <f t="shared" si="221"/>
        <v>0</v>
      </c>
      <c r="Y322" s="26" t="str">
        <f t="shared" si="222"/>
        <v>0</v>
      </c>
      <c r="Z322" s="26" t="str">
        <f t="shared" si="212"/>
        <v>10</v>
      </c>
      <c r="AA322" s="27">
        <v>15</v>
      </c>
      <c r="AB322" s="22">
        <v>313</v>
      </c>
      <c r="AC322" s="10">
        <v>1</v>
      </c>
    </row>
    <row r="323" spans="1:29" s="50" customFormat="1" ht="24" customHeight="1" x14ac:dyDescent="0.3">
      <c r="A323" s="31">
        <v>296</v>
      </c>
      <c r="B323" s="10" t="s">
        <v>343</v>
      </c>
      <c r="C323" s="10"/>
      <c r="D323" s="10"/>
      <c r="E323" s="10"/>
      <c r="F323" s="10"/>
      <c r="G323" s="10"/>
      <c r="H323" s="10"/>
      <c r="I323" s="10"/>
      <c r="J323" s="10">
        <v>1</v>
      </c>
      <c r="K323" s="10"/>
      <c r="L323" s="10"/>
      <c r="M323" s="11"/>
      <c r="N323" s="10">
        <v>42</v>
      </c>
      <c r="O323" s="10">
        <f t="shared" si="213"/>
        <v>0</v>
      </c>
      <c r="P323" s="10">
        <f t="shared" si="214"/>
        <v>0</v>
      </c>
      <c r="Q323" s="10"/>
      <c r="R323" s="26" t="str">
        <f t="shared" si="215"/>
        <v>0</v>
      </c>
      <c r="S323" s="26" t="str">
        <f t="shared" si="216"/>
        <v>0</v>
      </c>
      <c r="T323" s="10">
        <f t="shared" si="217"/>
        <v>0</v>
      </c>
      <c r="U323" s="10">
        <f t="shared" si="218"/>
        <v>0</v>
      </c>
      <c r="V323" s="10">
        <f t="shared" si="219"/>
        <v>5</v>
      </c>
      <c r="W323" s="10">
        <f t="shared" si="220"/>
        <v>0</v>
      </c>
      <c r="X323" s="10">
        <f t="shared" si="221"/>
        <v>0</v>
      </c>
      <c r="Y323" s="26" t="str">
        <f t="shared" si="222"/>
        <v>0</v>
      </c>
      <c r="Z323" s="26" t="str">
        <f t="shared" si="212"/>
        <v>10</v>
      </c>
      <c r="AA323" s="27">
        <v>15</v>
      </c>
      <c r="AB323" s="22">
        <v>314</v>
      </c>
      <c r="AC323" s="10">
        <v>1</v>
      </c>
    </row>
    <row r="324" spans="1:29" s="50" customFormat="1" ht="24" customHeight="1" x14ac:dyDescent="0.3">
      <c r="A324" s="31">
        <v>208</v>
      </c>
      <c r="B324" s="12" t="s">
        <v>225</v>
      </c>
      <c r="C324" s="12"/>
      <c r="D324" s="12"/>
      <c r="E324" s="12"/>
      <c r="F324" s="12"/>
      <c r="G324" s="12"/>
      <c r="H324" s="12"/>
      <c r="I324" s="12"/>
      <c r="J324" s="12">
        <v>1</v>
      </c>
      <c r="K324" s="12"/>
      <c r="L324" s="12"/>
      <c r="M324" s="19"/>
      <c r="N324" s="12">
        <v>41</v>
      </c>
      <c r="O324" s="12">
        <f t="shared" si="213"/>
        <v>0</v>
      </c>
      <c r="P324" s="12">
        <f t="shared" si="214"/>
        <v>0</v>
      </c>
      <c r="Q324" s="12"/>
      <c r="R324" s="20" t="str">
        <f t="shared" si="215"/>
        <v>0</v>
      </c>
      <c r="S324" s="20" t="str">
        <f t="shared" si="216"/>
        <v>0</v>
      </c>
      <c r="T324" s="12">
        <f t="shared" si="217"/>
        <v>0</v>
      </c>
      <c r="U324" s="12">
        <f t="shared" si="218"/>
        <v>0</v>
      </c>
      <c r="V324" s="12">
        <f t="shared" si="219"/>
        <v>5</v>
      </c>
      <c r="W324" s="12">
        <f t="shared" si="220"/>
        <v>0</v>
      </c>
      <c r="X324" s="12">
        <f t="shared" si="221"/>
        <v>0</v>
      </c>
      <c r="Y324" s="20" t="str">
        <f t="shared" si="222"/>
        <v>0</v>
      </c>
      <c r="Z324" s="20" t="str">
        <f t="shared" si="212"/>
        <v>10</v>
      </c>
      <c r="AA324" s="21">
        <v>15</v>
      </c>
      <c r="AB324" s="22">
        <v>315</v>
      </c>
      <c r="AC324" s="12">
        <v>1</v>
      </c>
    </row>
    <row r="325" spans="1:29" s="50" customFormat="1" ht="24" customHeight="1" x14ac:dyDescent="0.3">
      <c r="A325" s="31">
        <v>277</v>
      </c>
      <c r="B325" s="10" t="s">
        <v>396</v>
      </c>
      <c r="C325" s="10"/>
      <c r="D325" s="10"/>
      <c r="E325" s="10"/>
      <c r="F325" s="10"/>
      <c r="G325" s="10"/>
      <c r="H325" s="10"/>
      <c r="I325" s="10"/>
      <c r="J325" s="10">
        <v>1</v>
      </c>
      <c r="K325" s="10"/>
      <c r="L325" s="10"/>
      <c r="M325" s="11"/>
      <c r="N325" s="10">
        <v>41</v>
      </c>
      <c r="O325" s="10">
        <f t="shared" si="213"/>
        <v>0</v>
      </c>
      <c r="P325" s="10">
        <f t="shared" si="214"/>
        <v>0</v>
      </c>
      <c r="Q325" s="10"/>
      <c r="R325" s="26" t="str">
        <f t="shared" si="215"/>
        <v>0</v>
      </c>
      <c r="S325" s="26" t="str">
        <f t="shared" si="216"/>
        <v>0</v>
      </c>
      <c r="T325" s="10">
        <f t="shared" si="217"/>
        <v>0</v>
      </c>
      <c r="U325" s="10">
        <f t="shared" si="218"/>
        <v>0</v>
      </c>
      <c r="V325" s="10">
        <f t="shared" si="219"/>
        <v>5</v>
      </c>
      <c r="W325" s="10">
        <f t="shared" si="220"/>
        <v>0</v>
      </c>
      <c r="X325" s="10">
        <f t="shared" si="221"/>
        <v>0</v>
      </c>
      <c r="Y325" s="26" t="str">
        <f t="shared" si="222"/>
        <v>0</v>
      </c>
      <c r="Z325" s="26" t="str">
        <f t="shared" si="212"/>
        <v>10</v>
      </c>
      <c r="AA325" s="27">
        <v>15</v>
      </c>
      <c r="AB325" s="22">
        <v>316</v>
      </c>
      <c r="AC325" s="10">
        <v>1</v>
      </c>
    </row>
    <row r="326" spans="1:29" s="50" customFormat="1" ht="24" customHeight="1" x14ac:dyDescent="0.3">
      <c r="A326" s="31">
        <v>9</v>
      </c>
      <c r="B326" s="31">
        <v>644365070</v>
      </c>
      <c r="C326" s="12"/>
      <c r="D326" s="12"/>
      <c r="E326" s="12"/>
      <c r="F326" s="12"/>
      <c r="G326" s="12"/>
      <c r="H326" s="12"/>
      <c r="I326" s="12"/>
      <c r="J326" s="12">
        <v>1</v>
      </c>
      <c r="K326" s="12"/>
      <c r="L326" s="12"/>
      <c r="M326" s="19"/>
      <c r="N326" s="12">
        <v>41</v>
      </c>
      <c r="O326" s="12">
        <f t="shared" si="213"/>
        <v>0</v>
      </c>
      <c r="P326" s="12">
        <f t="shared" si="214"/>
        <v>0</v>
      </c>
      <c r="Q326" s="12"/>
      <c r="R326" s="20" t="str">
        <f t="shared" si="215"/>
        <v>0</v>
      </c>
      <c r="S326" s="20" t="str">
        <f t="shared" si="216"/>
        <v>0</v>
      </c>
      <c r="T326" s="12">
        <f t="shared" si="217"/>
        <v>0</v>
      </c>
      <c r="U326" s="12">
        <f t="shared" si="218"/>
        <v>0</v>
      </c>
      <c r="V326" s="12">
        <f t="shared" si="219"/>
        <v>5</v>
      </c>
      <c r="W326" s="12">
        <f t="shared" si="220"/>
        <v>0</v>
      </c>
      <c r="X326" s="12">
        <f t="shared" si="221"/>
        <v>0</v>
      </c>
      <c r="Y326" s="20" t="str">
        <f t="shared" si="222"/>
        <v>0</v>
      </c>
      <c r="Z326" s="20" t="str">
        <f t="shared" si="212"/>
        <v>10</v>
      </c>
      <c r="AA326" s="21">
        <v>15</v>
      </c>
      <c r="AB326" s="22">
        <v>317</v>
      </c>
      <c r="AC326" s="12">
        <v>1</v>
      </c>
    </row>
    <row r="327" spans="1:29" s="50" customFormat="1" ht="24" customHeight="1" x14ac:dyDescent="0.3">
      <c r="A327" s="31">
        <v>224</v>
      </c>
      <c r="B327" s="10" t="s">
        <v>409</v>
      </c>
      <c r="C327" s="10"/>
      <c r="D327" s="10"/>
      <c r="E327" s="10"/>
      <c r="F327" s="10"/>
      <c r="G327" s="10"/>
      <c r="H327" s="10"/>
      <c r="I327" s="10"/>
      <c r="J327" s="10">
        <v>1</v>
      </c>
      <c r="K327" s="10"/>
      <c r="L327" s="10"/>
      <c r="M327" s="11"/>
      <c r="N327" s="10">
        <v>37</v>
      </c>
      <c r="O327" s="10">
        <f t="shared" si="213"/>
        <v>0</v>
      </c>
      <c r="P327" s="10">
        <f t="shared" si="214"/>
        <v>0</v>
      </c>
      <c r="Q327" s="10"/>
      <c r="R327" s="26" t="str">
        <f t="shared" si="215"/>
        <v>0</v>
      </c>
      <c r="S327" s="26" t="str">
        <f t="shared" si="216"/>
        <v>0</v>
      </c>
      <c r="T327" s="10">
        <f t="shared" si="217"/>
        <v>0</v>
      </c>
      <c r="U327" s="10">
        <f t="shared" si="218"/>
        <v>0</v>
      </c>
      <c r="V327" s="10">
        <f t="shared" si="219"/>
        <v>5</v>
      </c>
      <c r="W327" s="10">
        <f t="shared" si="220"/>
        <v>0</v>
      </c>
      <c r="X327" s="10">
        <f t="shared" si="221"/>
        <v>0</v>
      </c>
      <c r="Y327" s="26" t="str">
        <f t="shared" si="222"/>
        <v>0</v>
      </c>
      <c r="Z327" s="26" t="str">
        <f t="shared" si="212"/>
        <v>10</v>
      </c>
      <c r="AA327" s="27">
        <v>15</v>
      </c>
      <c r="AB327" s="22">
        <v>318</v>
      </c>
      <c r="AC327" s="10">
        <v>1</v>
      </c>
    </row>
    <row r="328" spans="1:29" s="50" customFormat="1" ht="24" customHeight="1" x14ac:dyDescent="0.3">
      <c r="A328" s="31">
        <v>322</v>
      </c>
      <c r="B328" s="10" t="s">
        <v>367</v>
      </c>
      <c r="C328" s="10"/>
      <c r="D328" s="10"/>
      <c r="E328" s="10"/>
      <c r="F328" s="10"/>
      <c r="G328" s="10"/>
      <c r="H328" s="10"/>
      <c r="I328" s="10"/>
      <c r="J328" s="10">
        <v>1</v>
      </c>
      <c r="K328" s="10"/>
      <c r="L328" s="10"/>
      <c r="M328" s="11"/>
      <c r="N328" s="10">
        <v>36</v>
      </c>
      <c r="O328" s="10">
        <f t="shared" si="213"/>
        <v>0</v>
      </c>
      <c r="P328" s="10">
        <f t="shared" si="214"/>
        <v>0</v>
      </c>
      <c r="Q328" s="10"/>
      <c r="R328" s="26" t="str">
        <f t="shared" si="215"/>
        <v>0</v>
      </c>
      <c r="S328" s="26" t="str">
        <f t="shared" si="216"/>
        <v>0</v>
      </c>
      <c r="T328" s="10">
        <f t="shared" si="217"/>
        <v>0</v>
      </c>
      <c r="U328" s="10">
        <f t="shared" si="218"/>
        <v>0</v>
      </c>
      <c r="V328" s="10">
        <f t="shared" si="219"/>
        <v>5</v>
      </c>
      <c r="W328" s="10">
        <f t="shared" si="220"/>
        <v>0</v>
      </c>
      <c r="X328" s="10">
        <f t="shared" si="221"/>
        <v>0</v>
      </c>
      <c r="Y328" s="26" t="str">
        <f t="shared" si="222"/>
        <v>0</v>
      </c>
      <c r="Z328" s="26" t="str">
        <f t="shared" si="212"/>
        <v>10</v>
      </c>
      <c r="AA328" s="27">
        <v>15</v>
      </c>
      <c r="AB328" s="22">
        <v>319</v>
      </c>
      <c r="AC328" s="10">
        <v>2</v>
      </c>
    </row>
    <row r="329" spans="1:29" s="50" customFormat="1" ht="24" customHeight="1" x14ac:dyDescent="0.3">
      <c r="A329" s="31">
        <v>106</v>
      </c>
      <c r="B329" s="12" t="s">
        <v>61</v>
      </c>
      <c r="C329" s="12"/>
      <c r="D329" s="12"/>
      <c r="E329" s="12"/>
      <c r="F329" s="12"/>
      <c r="G329" s="12"/>
      <c r="H329" s="12"/>
      <c r="I329" s="12"/>
      <c r="J329" s="12">
        <v>1</v>
      </c>
      <c r="K329" s="12"/>
      <c r="L329" s="12"/>
      <c r="M329" s="19"/>
      <c r="N329" s="12">
        <v>36</v>
      </c>
      <c r="O329" s="12">
        <f t="shared" si="213"/>
        <v>0</v>
      </c>
      <c r="P329" s="12">
        <f t="shared" si="214"/>
        <v>0</v>
      </c>
      <c r="Q329" s="12"/>
      <c r="R329" s="20" t="str">
        <f t="shared" si="215"/>
        <v>0</v>
      </c>
      <c r="S329" s="20" t="str">
        <f t="shared" si="216"/>
        <v>0</v>
      </c>
      <c r="T329" s="12">
        <f t="shared" si="217"/>
        <v>0</v>
      </c>
      <c r="U329" s="12">
        <f t="shared" si="218"/>
        <v>0</v>
      </c>
      <c r="V329" s="12">
        <f t="shared" si="219"/>
        <v>5</v>
      </c>
      <c r="W329" s="12">
        <f t="shared" si="220"/>
        <v>0</v>
      </c>
      <c r="X329" s="12">
        <f t="shared" si="221"/>
        <v>0</v>
      </c>
      <c r="Y329" s="20" t="str">
        <f t="shared" si="222"/>
        <v>0</v>
      </c>
      <c r="Z329" s="20" t="str">
        <f t="shared" si="212"/>
        <v>10</v>
      </c>
      <c r="AA329" s="21">
        <v>15</v>
      </c>
      <c r="AB329" s="22">
        <v>320</v>
      </c>
      <c r="AC329" s="12">
        <v>1</v>
      </c>
    </row>
    <row r="330" spans="1:29" s="50" customFormat="1" ht="24" customHeight="1" x14ac:dyDescent="0.3">
      <c r="A330" s="31">
        <v>238</v>
      </c>
      <c r="B330" s="10" t="s">
        <v>141</v>
      </c>
      <c r="C330" s="10"/>
      <c r="D330" s="10"/>
      <c r="E330" s="10"/>
      <c r="F330" s="10"/>
      <c r="G330" s="10"/>
      <c r="H330" s="10"/>
      <c r="I330" s="10"/>
      <c r="J330" s="10">
        <v>1</v>
      </c>
      <c r="K330" s="10"/>
      <c r="L330" s="10"/>
      <c r="M330" s="11"/>
      <c r="N330" s="10">
        <v>32</v>
      </c>
      <c r="O330" s="10">
        <f t="shared" si="213"/>
        <v>0</v>
      </c>
      <c r="P330" s="10">
        <f t="shared" si="214"/>
        <v>0</v>
      </c>
      <c r="Q330" s="10"/>
      <c r="R330" s="26" t="str">
        <f t="shared" si="215"/>
        <v>0</v>
      </c>
      <c r="S330" s="26" t="str">
        <f t="shared" si="216"/>
        <v>0</v>
      </c>
      <c r="T330" s="10">
        <f t="shared" si="217"/>
        <v>0</v>
      </c>
      <c r="U330" s="10">
        <f t="shared" si="218"/>
        <v>0</v>
      </c>
      <c r="V330" s="10">
        <f t="shared" si="219"/>
        <v>5</v>
      </c>
      <c r="W330" s="10">
        <f t="shared" si="220"/>
        <v>0</v>
      </c>
      <c r="X330" s="10">
        <f t="shared" si="221"/>
        <v>0</v>
      </c>
      <c r="Y330" s="26" t="str">
        <f t="shared" si="222"/>
        <v>0</v>
      </c>
      <c r="Z330" s="26" t="str">
        <f t="shared" si="212"/>
        <v>10</v>
      </c>
      <c r="AA330" s="27">
        <v>15</v>
      </c>
      <c r="AB330" s="22">
        <v>321</v>
      </c>
      <c r="AC330" s="10">
        <v>1</v>
      </c>
    </row>
    <row r="331" spans="1:29" s="50" customFormat="1" ht="24" customHeight="1" x14ac:dyDescent="0.3">
      <c r="A331" s="31">
        <v>311</v>
      </c>
      <c r="B331" s="10" t="s">
        <v>145</v>
      </c>
      <c r="C331" s="10"/>
      <c r="D331" s="10"/>
      <c r="E331" s="10"/>
      <c r="F331" s="10"/>
      <c r="G331" s="10"/>
      <c r="H331" s="10"/>
      <c r="I331" s="10"/>
      <c r="J331" s="10">
        <v>1</v>
      </c>
      <c r="K331" s="10"/>
      <c r="L331" s="10"/>
      <c r="M331" s="11"/>
      <c r="N331" s="10">
        <v>30</v>
      </c>
      <c r="O331" s="10"/>
      <c r="P331" s="10"/>
      <c r="Q331" s="10"/>
      <c r="R331" s="26"/>
      <c r="S331" s="26"/>
      <c r="T331" s="10"/>
      <c r="U331" s="10"/>
      <c r="V331" s="10">
        <f t="shared" si="219"/>
        <v>5</v>
      </c>
      <c r="W331" s="10">
        <f t="shared" si="220"/>
        <v>0</v>
      </c>
      <c r="X331" s="10">
        <f t="shared" si="221"/>
        <v>0</v>
      </c>
      <c r="Y331" s="26" t="str">
        <f t="shared" si="222"/>
        <v>0</v>
      </c>
      <c r="Z331" s="26" t="str">
        <f t="shared" si="212"/>
        <v>10</v>
      </c>
      <c r="AA331" s="27">
        <v>15</v>
      </c>
      <c r="AB331" s="22">
        <v>322</v>
      </c>
      <c r="AC331" s="10">
        <v>1</v>
      </c>
    </row>
    <row r="332" spans="1:29" s="50" customFormat="1" ht="24" customHeight="1" x14ac:dyDescent="0.3">
      <c r="A332" s="10">
        <v>243</v>
      </c>
      <c r="B332" s="10" t="s">
        <v>198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1"/>
      <c r="N332" s="10">
        <v>50</v>
      </c>
      <c r="O332" s="10">
        <f t="shared" si="213"/>
        <v>0</v>
      </c>
      <c r="P332" s="10">
        <f t="shared" si="214"/>
        <v>0</v>
      </c>
      <c r="Q332" s="10"/>
      <c r="R332" s="26" t="str">
        <f t="shared" si="215"/>
        <v>0</v>
      </c>
      <c r="S332" s="26" t="str">
        <f t="shared" si="216"/>
        <v>0</v>
      </c>
      <c r="T332" s="10">
        <f t="shared" si="217"/>
        <v>0</v>
      </c>
      <c r="U332" s="10">
        <f t="shared" si="218"/>
        <v>0</v>
      </c>
      <c r="V332" s="10">
        <f t="shared" si="219"/>
        <v>0</v>
      </c>
      <c r="W332" s="10">
        <f t="shared" si="220"/>
        <v>0</v>
      </c>
      <c r="X332" s="10">
        <f t="shared" si="221"/>
        <v>0</v>
      </c>
      <c r="Y332" s="26" t="str">
        <f t="shared" si="222"/>
        <v>0</v>
      </c>
      <c r="Z332" s="26" t="str">
        <f t="shared" ref="Z332:Z355" si="223">IF($N332=0,"0",IF($N332&lt;=50,"10","20"))</f>
        <v>10</v>
      </c>
      <c r="AA332" s="27">
        <v>10</v>
      </c>
      <c r="AB332" s="22">
        <v>323</v>
      </c>
      <c r="AC332" s="10">
        <v>1</v>
      </c>
    </row>
    <row r="333" spans="1:29" s="50" customFormat="1" ht="24" customHeight="1" x14ac:dyDescent="0.3">
      <c r="A333" s="31">
        <v>257</v>
      </c>
      <c r="B333" s="10" t="s">
        <v>291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1"/>
      <c r="N333" s="10">
        <v>49</v>
      </c>
      <c r="O333" s="10">
        <f t="shared" si="213"/>
        <v>0</v>
      </c>
      <c r="P333" s="10">
        <f t="shared" si="214"/>
        <v>0</v>
      </c>
      <c r="Q333" s="10"/>
      <c r="R333" s="26" t="str">
        <f t="shared" si="215"/>
        <v>0</v>
      </c>
      <c r="S333" s="26" t="str">
        <f t="shared" si="216"/>
        <v>0</v>
      </c>
      <c r="T333" s="10">
        <f t="shared" si="217"/>
        <v>0</v>
      </c>
      <c r="U333" s="10">
        <f t="shared" si="218"/>
        <v>0</v>
      </c>
      <c r="V333" s="10">
        <f t="shared" si="219"/>
        <v>0</v>
      </c>
      <c r="W333" s="10">
        <f t="shared" si="220"/>
        <v>0</v>
      </c>
      <c r="X333" s="10">
        <f t="shared" si="221"/>
        <v>0</v>
      </c>
      <c r="Y333" s="26" t="str">
        <f t="shared" si="222"/>
        <v>0</v>
      </c>
      <c r="Z333" s="26" t="str">
        <f t="shared" si="223"/>
        <v>10</v>
      </c>
      <c r="AA333" s="27">
        <v>10</v>
      </c>
      <c r="AB333" s="22">
        <v>324</v>
      </c>
      <c r="AC333" s="10">
        <v>1</v>
      </c>
    </row>
    <row r="334" spans="1:29" s="50" customFormat="1" ht="24" customHeight="1" x14ac:dyDescent="0.3">
      <c r="A334" s="31">
        <v>133</v>
      </c>
      <c r="B334" s="10" t="s">
        <v>279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1"/>
      <c r="N334" s="10">
        <v>49</v>
      </c>
      <c r="O334" s="10">
        <f>$C334*17</f>
        <v>0</v>
      </c>
      <c r="P334" s="10">
        <f>IF($D334&gt;=17,$C334*17,$D334*$C334)</f>
        <v>0</v>
      </c>
      <c r="Q334" s="10"/>
      <c r="R334" s="26" t="str">
        <f>IF($F334&gt;3,20+($F334-3)*10,IF($F334=0,"0",IF($F334&lt;=3,"20","0")))</f>
        <v>0</v>
      </c>
      <c r="S334" s="26" t="str">
        <f>IF($G334&gt;3,20+($G334-3)*10,IF($G334=0,"0",IF($G334&lt;=3,"20","0")))</f>
        <v>0</v>
      </c>
      <c r="T334" s="10">
        <f>IF($H334&gt;=3,15,0)</f>
        <v>0</v>
      </c>
      <c r="U334" s="10">
        <f>IF($I334&gt;=3,15,0)</f>
        <v>0</v>
      </c>
      <c r="V334" s="10">
        <f>IF($J334&lt;=2,$J334*5,($J334-2)*10 + (2*5))</f>
        <v>0</v>
      </c>
      <c r="W334" s="10">
        <f>$K334*10</f>
        <v>0</v>
      </c>
      <c r="X334" s="10">
        <f>$L334*10</f>
        <v>0</v>
      </c>
      <c r="Y334" s="26" t="str">
        <f>IF($M334&lt;50%,"0",IF($M334&lt;60%,"10",IF($M334&lt;67%,"12",IF($M334&lt;70%,"15","17"))))</f>
        <v>0</v>
      </c>
      <c r="Z334" s="26" t="str">
        <f>IF($N334=0,"0",IF($N334&lt;=50,"10","20"))</f>
        <v>10</v>
      </c>
      <c r="AA334" s="27">
        <v>10</v>
      </c>
      <c r="AB334" s="22">
        <v>325</v>
      </c>
      <c r="AC334" s="10">
        <v>1</v>
      </c>
    </row>
    <row r="335" spans="1:29" s="50" customFormat="1" ht="24" customHeight="1" x14ac:dyDescent="0.3">
      <c r="A335" s="31">
        <v>303</v>
      </c>
      <c r="B335" s="10" t="s">
        <v>305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1"/>
      <c r="N335" s="10">
        <v>49</v>
      </c>
      <c r="O335" s="10">
        <f t="shared" ref="O335" si="224">$C335*17</f>
        <v>0</v>
      </c>
      <c r="P335" s="10">
        <f t="shared" ref="P335" si="225">IF($D335&gt;=17,$C335*17,$D335*$C335)</f>
        <v>0</v>
      </c>
      <c r="Q335" s="10"/>
      <c r="R335" s="26" t="str">
        <f t="shared" ref="R335" si="226">IF($F335&gt;3,20+($F335-3)*10,IF($F335=0,"0",IF($F335&lt;=3,"20","0")))</f>
        <v>0</v>
      </c>
      <c r="S335" s="26" t="str">
        <f t="shared" ref="S335" si="227">IF($G335&gt;3,20+($G335-3)*10,IF($G335=0,"0",IF($G335&lt;=3,"20","0")))</f>
        <v>0</v>
      </c>
      <c r="T335" s="10">
        <f t="shared" ref="T335" si="228">IF($H335&gt;=3,15,0)</f>
        <v>0</v>
      </c>
      <c r="U335" s="10">
        <f t="shared" ref="U335" si="229">IF($I335&gt;=3,15,0)</f>
        <v>0</v>
      </c>
      <c r="V335" s="10">
        <f t="shared" ref="V335" si="230">IF($J335&lt;=2,$J335*5,($J335-2)*10 + (2*5))</f>
        <v>0</v>
      </c>
      <c r="W335" s="10">
        <f t="shared" ref="W335" si="231">$K335*10</f>
        <v>0</v>
      </c>
      <c r="X335" s="10">
        <f t="shared" ref="X335" si="232">$L335*10</f>
        <v>0</v>
      </c>
      <c r="Y335" s="26" t="str">
        <f t="shared" ref="Y335" si="233">IF($M335&lt;50%,"0",IF($M335&lt;60%,"10",IF($M335&lt;67%,"12",IF($M335&lt;70%,"15","17"))))</f>
        <v>0</v>
      </c>
      <c r="Z335" s="26" t="str">
        <f t="shared" ref="Z335" si="234">IF($N335=0,"0",IF($N335&lt;=50,"10","20"))</f>
        <v>10</v>
      </c>
      <c r="AA335" s="27">
        <v>10</v>
      </c>
      <c r="AB335" s="22">
        <v>326</v>
      </c>
      <c r="AC335" s="10">
        <v>1</v>
      </c>
    </row>
    <row r="336" spans="1:29" s="50" customFormat="1" ht="24" customHeight="1" x14ac:dyDescent="0.3">
      <c r="A336" s="31">
        <v>39</v>
      </c>
      <c r="B336" s="10" t="s">
        <v>268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1"/>
      <c r="N336" s="10">
        <v>49</v>
      </c>
      <c r="O336" s="10">
        <f t="shared" si="213"/>
        <v>0</v>
      </c>
      <c r="P336" s="10">
        <f t="shared" si="214"/>
        <v>0</v>
      </c>
      <c r="Q336" s="10"/>
      <c r="R336" s="26" t="str">
        <f t="shared" si="215"/>
        <v>0</v>
      </c>
      <c r="S336" s="26" t="str">
        <f t="shared" si="216"/>
        <v>0</v>
      </c>
      <c r="T336" s="10">
        <f t="shared" si="217"/>
        <v>0</v>
      </c>
      <c r="U336" s="10">
        <f t="shared" si="218"/>
        <v>0</v>
      </c>
      <c r="V336" s="10">
        <f t="shared" si="219"/>
        <v>0</v>
      </c>
      <c r="W336" s="10">
        <f t="shared" si="220"/>
        <v>0</v>
      </c>
      <c r="X336" s="10">
        <f t="shared" si="221"/>
        <v>0</v>
      </c>
      <c r="Y336" s="26" t="str">
        <f t="shared" si="222"/>
        <v>0</v>
      </c>
      <c r="Z336" s="26" t="str">
        <f t="shared" si="223"/>
        <v>10</v>
      </c>
      <c r="AA336" s="27">
        <v>10</v>
      </c>
      <c r="AB336" s="22">
        <v>327</v>
      </c>
      <c r="AC336" s="10">
        <v>1</v>
      </c>
    </row>
    <row r="337" spans="1:29" s="50" customFormat="1" ht="24" customHeight="1" x14ac:dyDescent="0.3">
      <c r="A337" s="10">
        <v>1</v>
      </c>
      <c r="B337" s="39" t="s">
        <v>264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1"/>
      <c r="N337" s="10">
        <v>48</v>
      </c>
      <c r="O337" s="10">
        <f>$C337*17</f>
        <v>0</v>
      </c>
      <c r="P337" s="10">
        <f>IF($D337&gt;=17,$C337*17,$D337*$C337)</f>
        <v>0</v>
      </c>
      <c r="Q337" s="10"/>
      <c r="R337" s="26" t="str">
        <f>IF($F337&gt;3,20+($F337-3)*10,IF($F337=0,"0",IF($F337&lt;=3,"20","0")))</f>
        <v>0</v>
      </c>
      <c r="S337" s="26" t="str">
        <f>IF($G337&gt;3,20+($G337-3)*10,IF($G337=0,"0",IF($G337&lt;=3,"20","0")))</f>
        <v>0</v>
      </c>
      <c r="T337" s="10">
        <f>IF($H337&gt;=3,15,0)</f>
        <v>0</v>
      </c>
      <c r="U337" s="10">
        <f>IF($I337&gt;=3,15,0)</f>
        <v>0</v>
      </c>
      <c r="V337" s="10">
        <f>IF($J337&lt;=2,$J337*5,($J337-2)*10 + (2*5))</f>
        <v>0</v>
      </c>
      <c r="W337" s="10">
        <f>$K337*10</f>
        <v>0</v>
      </c>
      <c r="X337" s="10">
        <f>$L337*10</f>
        <v>0</v>
      </c>
      <c r="Y337" s="26" t="str">
        <f>IF($M337&lt;50%,"0",IF($M337&lt;60%,"10",IF($M337&lt;67%,"12",IF($M337&lt;70%,"15","17"))))</f>
        <v>0</v>
      </c>
      <c r="Z337" s="26" t="str">
        <f>IF($N337=0,"0",IF($N337&lt;=50,"10","20"))</f>
        <v>10</v>
      </c>
      <c r="AA337" s="27">
        <v>10</v>
      </c>
      <c r="AB337" s="22">
        <v>328</v>
      </c>
      <c r="AC337" s="10">
        <v>1</v>
      </c>
    </row>
    <row r="338" spans="1:29" s="50" customFormat="1" ht="24" customHeight="1" x14ac:dyDescent="0.3">
      <c r="A338" s="31">
        <v>287</v>
      </c>
      <c r="B338" s="10" t="s">
        <v>423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1"/>
      <c r="N338" s="10">
        <v>48</v>
      </c>
      <c r="O338" s="10">
        <f t="shared" ref="O338" si="235">$C338*17</f>
        <v>0</v>
      </c>
      <c r="P338" s="10">
        <f t="shared" ref="P338" si="236">IF($D338&gt;=17,$C338*17,$D338*$C338)</f>
        <v>0</v>
      </c>
      <c r="Q338" s="10"/>
      <c r="R338" s="26" t="str">
        <f t="shared" ref="R338" si="237">IF($F338&gt;3,20+($F338-3)*10,IF($F338=0,"0",IF($F338&lt;=3,"20","0")))</f>
        <v>0</v>
      </c>
      <c r="S338" s="26" t="str">
        <f t="shared" ref="S338" si="238">IF($G338&gt;3,20+($G338-3)*10,IF($G338=0,"0",IF($G338&lt;=3,"20","0")))</f>
        <v>0</v>
      </c>
      <c r="T338" s="10">
        <f t="shared" ref="T338" si="239">IF($H338&gt;=3,15,0)</f>
        <v>0</v>
      </c>
      <c r="U338" s="10">
        <f t="shared" ref="U338" si="240">IF($I338&gt;=3,15,0)</f>
        <v>0</v>
      </c>
      <c r="V338" s="10">
        <f t="shared" ref="V338" si="241">IF($J338&lt;=2,$J338*5,($J338-2)*10 + (2*5))</f>
        <v>0</v>
      </c>
      <c r="W338" s="10">
        <f t="shared" ref="W338" si="242">$K338*10</f>
        <v>0</v>
      </c>
      <c r="X338" s="10">
        <f t="shared" ref="X338" si="243">$L338*10</f>
        <v>0</v>
      </c>
      <c r="Y338" s="26" t="str">
        <f t="shared" ref="Y338" si="244">IF($M338&lt;50%,"0",IF($M338&lt;60%,"10",IF($M338&lt;67%,"12",IF($M338&lt;70%,"15","17"))))</f>
        <v>0</v>
      </c>
      <c r="Z338" s="26" t="str">
        <f t="shared" ref="Z338" si="245">IF($N338=0,"0",IF($N338&lt;=50,"10","20"))</f>
        <v>10</v>
      </c>
      <c r="AA338" s="27">
        <v>10</v>
      </c>
      <c r="AB338" s="22">
        <v>329</v>
      </c>
      <c r="AC338" s="10">
        <v>1</v>
      </c>
    </row>
    <row r="339" spans="1:29" s="41" customFormat="1" ht="24" customHeight="1" x14ac:dyDescent="0.3">
      <c r="A339" s="10">
        <v>35</v>
      </c>
      <c r="B339" s="23" t="s">
        <v>455</v>
      </c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>
        <v>48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10</v>
      </c>
      <c r="AA339" s="23">
        <v>10</v>
      </c>
      <c r="AB339" s="22">
        <v>330</v>
      </c>
      <c r="AC339" s="23">
        <v>2</v>
      </c>
    </row>
    <row r="340" spans="1:29" s="50" customFormat="1" ht="24" customHeight="1" x14ac:dyDescent="0.3">
      <c r="A340" s="31">
        <v>107</v>
      </c>
      <c r="B340" s="10" t="s">
        <v>380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1"/>
      <c r="N340" s="10">
        <v>48</v>
      </c>
      <c r="O340" s="10">
        <f t="shared" si="213"/>
        <v>0</v>
      </c>
      <c r="P340" s="10">
        <f t="shared" si="214"/>
        <v>0</v>
      </c>
      <c r="Q340" s="10"/>
      <c r="R340" s="26" t="str">
        <f t="shared" si="215"/>
        <v>0</v>
      </c>
      <c r="S340" s="26" t="str">
        <f t="shared" si="216"/>
        <v>0</v>
      </c>
      <c r="T340" s="10">
        <f t="shared" si="217"/>
        <v>0</v>
      </c>
      <c r="U340" s="10">
        <f t="shared" si="218"/>
        <v>0</v>
      </c>
      <c r="V340" s="10">
        <f t="shared" si="219"/>
        <v>0</v>
      </c>
      <c r="W340" s="10">
        <f t="shared" si="220"/>
        <v>0</v>
      </c>
      <c r="X340" s="10">
        <f t="shared" si="221"/>
        <v>0</v>
      </c>
      <c r="Y340" s="26" t="str">
        <f t="shared" si="222"/>
        <v>0</v>
      </c>
      <c r="Z340" s="26" t="str">
        <f t="shared" si="223"/>
        <v>10</v>
      </c>
      <c r="AA340" s="27">
        <v>10</v>
      </c>
      <c r="AB340" s="22">
        <v>331</v>
      </c>
      <c r="AC340" s="10">
        <v>2</v>
      </c>
    </row>
    <row r="341" spans="1:29" s="50" customFormat="1" ht="24" customHeight="1" x14ac:dyDescent="0.3">
      <c r="A341" s="10">
        <v>46</v>
      </c>
      <c r="B341" s="10" t="s">
        <v>49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1"/>
      <c r="N341" s="10">
        <v>47</v>
      </c>
      <c r="O341" s="10">
        <f t="shared" si="213"/>
        <v>0</v>
      </c>
      <c r="P341" s="10">
        <f t="shared" si="214"/>
        <v>0</v>
      </c>
      <c r="Q341" s="10"/>
      <c r="R341" s="26" t="str">
        <f t="shared" si="215"/>
        <v>0</v>
      </c>
      <c r="S341" s="26" t="str">
        <f t="shared" si="216"/>
        <v>0</v>
      </c>
      <c r="T341" s="10">
        <f t="shared" si="217"/>
        <v>0</v>
      </c>
      <c r="U341" s="10">
        <f t="shared" si="218"/>
        <v>0</v>
      </c>
      <c r="V341" s="10">
        <f t="shared" si="219"/>
        <v>0</v>
      </c>
      <c r="W341" s="10">
        <f t="shared" si="220"/>
        <v>0</v>
      </c>
      <c r="X341" s="10">
        <f t="shared" si="221"/>
        <v>0</v>
      </c>
      <c r="Y341" s="26" t="str">
        <f t="shared" si="222"/>
        <v>0</v>
      </c>
      <c r="Z341" s="26" t="str">
        <f t="shared" si="223"/>
        <v>10</v>
      </c>
      <c r="AA341" s="27">
        <v>10</v>
      </c>
      <c r="AB341" s="22">
        <v>332</v>
      </c>
      <c r="AC341" s="10">
        <v>1</v>
      </c>
    </row>
    <row r="342" spans="1:29" s="50" customFormat="1" ht="24" customHeight="1" x14ac:dyDescent="0.3">
      <c r="A342" s="31">
        <v>245</v>
      </c>
      <c r="B342" s="10" t="s">
        <v>382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1"/>
      <c r="N342" s="10">
        <v>47</v>
      </c>
      <c r="O342" s="10">
        <f t="shared" si="213"/>
        <v>0</v>
      </c>
      <c r="P342" s="10">
        <f t="shared" si="214"/>
        <v>0</v>
      </c>
      <c r="Q342" s="10"/>
      <c r="R342" s="26" t="str">
        <f t="shared" si="215"/>
        <v>0</v>
      </c>
      <c r="S342" s="26" t="str">
        <f t="shared" si="216"/>
        <v>0</v>
      </c>
      <c r="T342" s="10">
        <f t="shared" si="217"/>
        <v>0</v>
      </c>
      <c r="U342" s="10">
        <f t="shared" si="218"/>
        <v>0</v>
      </c>
      <c r="V342" s="10">
        <f t="shared" si="219"/>
        <v>0</v>
      </c>
      <c r="W342" s="10">
        <f t="shared" si="220"/>
        <v>0</v>
      </c>
      <c r="X342" s="10">
        <f t="shared" si="221"/>
        <v>0</v>
      </c>
      <c r="Y342" s="26" t="str">
        <f t="shared" si="222"/>
        <v>0</v>
      </c>
      <c r="Z342" s="26" t="str">
        <f t="shared" si="223"/>
        <v>10</v>
      </c>
      <c r="AA342" s="27">
        <v>10</v>
      </c>
      <c r="AB342" s="22">
        <v>333</v>
      </c>
      <c r="AC342" s="10">
        <v>2</v>
      </c>
    </row>
    <row r="343" spans="1:29" s="50" customFormat="1" ht="24" customHeight="1" x14ac:dyDescent="0.3">
      <c r="A343" s="31">
        <v>330</v>
      </c>
      <c r="B343" s="10" t="s">
        <v>416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1"/>
      <c r="N343" s="10">
        <v>47</v>
      </c>
      <c r="O343" s="10">
        <v>0</v>
      </c>
      <c r="P343" s="10">
        <v>0</v>
      </c>
      <c r="Q343" s="10"/>
      <c r="R343" s="26">
        <v>0</v>
      </c>
      <c r="S343" s="26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26">
        <v>0</v>
      </c>
      <c r="Z343" s="26" t="s">
        <v>453</v>
      </c>
      <c r="AA343" s="27">
        <v>10</v>
      </c>
      <c r="AB343" s="22">
        <v>334</v>
      </c>
      <c r="AC343" s="10">
        <v>1</v>
      </c>
    </row>
    <row r="344" spans="1:29" s="50" customFormat="1" ht="24" customHeight="1" x14ac:dyDescent="0.3">
      <c r="A344" s="31">
        <v>283</v>
      </c>
      <c r="B344" s="10" t="s">
        <v>158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1"/>
      <c r="N344" s="10">
        <v>47</v>
      </c>
      <c r="O344" s="10">
        <f t="shared" ref="O344" si="246">$C344*17</f>
        <v>0</v>
      </c>
      <c r="P344" s="10">
        <f t="shared" ref="P344" si="247">IF($D344&gt;=17,$C344*17,$D344*$C344)</f>
        <v>0</v>
      </c>
      <c r="Q344" s="10"/>
      <c r="R344" s="26" t="str">
        <f t="shared" ref="R344" si="248">IF($F344&gt;3,20+($F344-3)*10,IF($F344=0,"0",IF($F344&lt;=3,"20","0")))</f>
        <v>0</v>
      </c>
      <c r="S344" s="26" t="str">
        <f t="shared" ref="S344" si="249">IF($G344&gt;3,20+($G344-3)*10,IF($G344=0,"0",IF($G344&lt;=3,"20","0")))</f>
        <v>0</v>
      </c>
      <c r="T344" s="10">
        <f t="shared" ref="T344" si="250">IF($H344&gt;=3,15,0)</f>
        <v>0</v>
      </c>
      <c r="U344" s="10">
        <f t="shared" ref="U344" si="251">IF($I344&gt;=3,15,0)</f>
        <v>0</v>
      </c>
      <c r="V344" s="10">
        <f t="shared" ref="V344" si="252">IF($J344&lt;=2,$J344*5,($J344-2)*10 + (2*5))</f>
        <v>0</v>
      </c>
      <c r="W344" s="10">
        <f t="shared" ref="W344" si="253">$K344*10</f>
        <v>0</v>
      </c>
      <c r="X344" s="10">
        <f t="shared" ref="X344" si="254">$L344*10</f>
        <v>0</v>
      </c>
      <c r="Y344" s="26" t="str">
        <f t="shared" ref="Y344" si="255">IF($M344&lt;50%,"0",IF($M344&lt;60%,"10",IF($M344&lt;67%,"12",IF($M344&lt;70%,"15","17"))))</f>
        <v>0</v>
      </c>
      <c r="Z344" s="26" t="str">
        <f t="shared" ref="Z344" si="256">IF($N344=0,"0",IF($N344&lt;=50,"10","20"))</f>
        <v>10</v>
      </c>
      <c r="AA344" s="27">
        <v>10</v>
      </c>
      <c r="AB344" s="22">
        <v>335</v>
      </c>
      <c r="AC344" s="10">
        <v>1</v>
      </c>
    </row>
    <row r="345" spans="1:29" s="50" customFormat="1" ht="24" customHeight="1" x14ac:dyDescent="0.3">
      <c r="A345" s="31">
        <v>97</v>
      </c>
      <c r="B345" s="10" t="s">
        <v>138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1"/>
      <c r="N345" s="10">
        <v>47</v>
      </c>
      <c r="O345" s="10">
        <f t="shared" si="213"/>
        <v>0</v>
      </c>
      <c r="P345" s="10">
        <f t="shared" si="214"/>
        <v>0</v>
      </c>
      <c r="Q345" s="10"/>
      <c r="R345" s="26" t="str">
        <f t="shared" si="215"/>
        <v>0</v>
      </c>
      <c r="S345" s="26" t="str">
        <f t="shared" si="216"/>
        <v>0</v>
      </c>
      <c r="T345" s="10">
        <f t="shared" si="217"/>
        <v>0</v>
      </c>
      <c r="U345" s="10">
        <f t="shared" si="218"/>
        <v>0</v>
      </c>
      <c r="V345" s="10">
        <f t="shared" si="219"/>
        <v>0</v>
      </c>
      <c r="W345" s="10">
        <f t="shared" si="220"/>
        <v>0</v>
      </c>
      <c r="X345" s="10">
        <f t="shared" si="221"/>
        <v>0</v>
      </c>
      <c r="Y345" s="26" t="str">
        <f t="shared" si="222"/>
        <v>0</v>
      </c>
      <c r="Z345" s="26" t="str">
        <f t="shared" si="223"/>
        <v>10</v>
      </c>
      <c r="AA345" s="27">
        <v>10</v>
      </c>
      <c r="AB345" s="22">
        <v>336</v>
      </c>
      <c r="AC345" s="10">
        <v>1</v>
      </c>
    </row>
    <row r="346" spans="1:29" s="50" customFormat="1" ht="24" customHeight="1" x14ac:dyDescent="0.3">
      <c r="A346" s="31">
        <v>71</v>
      </c>
      <c r="B346" s="10" t="s">
        <v>241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1"/>
      <c r="N346" s="10">
        <v>46</v>
      </c>
      <c r="O346" s="10">
        <f>$C346*17</f>
        <v>0</v>
      </c>
      <c r="P346" s="10">
        <f>IF($D346&gt;=17,$C346*17,$D346*$C346)</f>
        <v>0</v>
      </c>
      <c r="Q346" s="10"/>
      <c r="R346" s="26" t="str">
        <f>IF($F346&gt;3,20+($F346-3)*10,IF($F346=0,"0",IF($F346&lt;=3,"20","0")))</f>
        <v>0</v>
      </c>
      <c r="S346" s="26" t="str">
        <f>IF($G346&gt;3,20+($G346-3)*10,IF($G346=0,"0",IF($G346&lt;=3,"20","0")))</f>
        <v>0</v>
      </c>
      <c r="T346" s="10">
        <f>IF($H346&gt;=3,15,0)</f>
        <v>0</v>
      </c>
      <c r="U346" s="10">
        <f>IF($I346&gt;=3,15,0)</f>
        <v>0</v>
      </c>
      <c r="V346" s="10">
        <f>IF($J346&lt;=2,$J346*5,($J346-2)*10 + (2*5))</f>
        <v>0</v>
      </c>
      <c r="W346" s="10">
        <f>$K346*10</f>
        <v>0</v>
      </c>
      <c r="X346" s="10">
        <f>$L346*10</f>
        <v>0</v>
      </c>
      <c r="Y346" s="26" t="str">
        <f>IF($M346&lt;50%,"0",IF($M346&lt;60%,"10",IF($M346&lt;67%,"12",IF($M346&lt;70%,"15","17"))))</f>
        <v>0</v>
      </c>
      <c r="Z346" s="26" t="str">
        <f>IF($N346=0,"0",IF($N346&lt;=50,"10","20"))</f>
        <v>10</v>
      </c>
      <c r="AA346" s="27">
        <v>10</v>
      </c>
      <c r="AB346" s="22">
        <v>337</v>
      </c>
      <c r="AC346" s="10">
        <v>1</v>
      </c>
    </row>
    <row r="347" spans="1:29" s="50" customFormat="1" ht="24" customHeight="1" x14ac:dyDescent="0.3">
      <c r="A347" s="31">
        <v>244</v>
      </c>
      <c r="B347" s="10" t="s">
        <v>101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1"/>
      <c r="N347" s="10">
        <v>46</v>
      </c>
      <c r="O347" s="10">
        <f t="shared" ref="O347" si="257">$C347*17</f>
        <v>0</v>
      </c>
      <c r="P347" s="10">
        <f t="shared" ref="P347" si="258">IF($D347&gt;=17,$C347*17,$D347*$C347)</f>
        <v>0</v>
      </c>
      <c r="Q347" s="10"/>
      <c r="R347" s="26" t="str">
        <f t="shared" ref="R347" si="259">IF($F347&gt;3,20+($F347-3)*10,IF($F347=0,"0",IF($F347&lt;=3,"20","0")))</f>
        <v>0</v>
      </c>
      <c r="S347" s="26" t="str">
        <f t="shared" ref="S347" si="260">IF($G347&gt;3,20+($G347-3)*10,IF($G347=0,"0",IF($G347&lt;=3,"20","0")))</f>
        <v>0</v>
      </c>
      <c r="T347" s="10">
        <f t="shared" ref="T347" si="261">IF($H347&gt;=3,15,0)</f>
        <v>0</v>
      </c>
      <c r="U347" s="10">
        <f t="shared" ref="U347" si="262">IF($I347&gt;=3,15,0)</f>
        <v>0</v>
      </c>
      <c r="V347" s="10">
        <f t="shared" ref="V347" si="263">IF($J347&lt;=2,$J347*5,($J347-2)*10 + (2*5))</f>
        <v>0</v>
      </c>
      <c r="W347" s="10">
        <f t="shared" ref="W347" si="264">$K347*10</f>
        <v>0</v>
      </c>
      <c r="X347" s="10">
        <f t="shared" ref="X347" si="265">$L347*10</f>
        <v>0</v>
      </c>
      <c r="Y347" s="26" t="str">
        <f t="shared" ref="Y347" si="266">IF($M347&lt;50%,"0",IF($M347&lt;60%,"10",IF($M347&lt;67%,"12",IF($M347&lt;70%,"15","17"))))</f>
        <v>0</v>
      </c>
      <c r="Z347" s="26" t="str">
        <f t="shared" ref="Z347" si="267">IF($N347=0,"0",IF($N347&lt;=50,"10","20"))</f>
        <v>10</v>
      </c>
      <c r="AA347" s="27">
        <v>10</v>
      </c>
      <c r="AB347" s="22">
        <v>338</v>
      </c>
      <c r="AC347" s="10">
        <v>1</v>
      </c>
    </row>
    <row r="348" spans="1:29" s="50" customFormat="1" ht="24" customHeight="1" x14ac:dyDescent="0.3">
      <c r="A348" s="31">
        <v>28</v>
      </c>
      <c r="B348" s="10" t="s">
        <v>358</v>
      </c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1"/>
      <c r="N348" s="10">
        <v>46</v>
      </c>
      <c r="O348" s="10">
        <f>$C348*17</f>
        <v>0</v>
      </c>
      <c r="P348" s="10">
        <f>IF($D348&gt;=17,$C348*17,$D348*$C348)</f>
        <v>0</v>
      </c>
      <c r="Q348" s="10"/>
      <c r="R348" s="26" t="str">
        <f>IF($F348&gt;3,20+($F348-3)*10,IF($F348=0,"0",IF($F348&lt;=3,"20","0")))</f>
        <v>0</v>
      </c>
      <c r="S348" s="26" t="str">
        <f>IF($G348&gt;3,20+($G348-3)*10,IF($G348=0,"0",IF($G348&lt;=3,"20","0")))</f>
        <v>0</v>
      </c>
      <c r="T348" s="10">
        <f>IF($H348&gt;=3,15,0)</f>
        <v>0</v>
      </c>
      <c r="U348" s="10">
        <f>IF($I348&gt;=3,15,0)</f>
        <v>0</v>
      </c>
      <c r="V348" s="10">
        <f>IF($J348&lt;=2,$J348*5,($J348-2)*10 + (2*5))</f>
        <v>0</v>
      </c>
      <c r="W348" s="10">
        <f>$K348*10</f>
        <v>0</v>
      </c>
      <c r="X348" s="10">
        <f>$L348*10</f>
        <v>0</v>
      </c>
      <c r="Y348" s="26" t="str">
        <f>IF($M348&lt;50%,"0",IF($M348&lt;60%,"10",IF($M348&lt;67%,"12",IF($M348&lt;70%,"15","17"))))</f>
        <v>0</v>
      </c>
      <c r="Z348" s="26" t="str">
        <f>IF($N348=0,"0",IF($N348&lt;=50,"10","20"))</f>
        <v>10</v>
      </c>
      <c r="AA348" s="27">
        <v>10</v>
      </c>
      <c r="AB348" s="22">
        <v>339</v>
      </c>
      <c r="AC348" s="10">
        <v>1</v>
      </c>
    </row>
    <row r="349" spans="1:29" s="50" customFormat="1" ht="24" customHeight="1" x14ac:dyDescent="0.3">
      <c r="A349" s="31">
        <v>341</v>
      </c>
      <c r="B349" s="10" t="s">
        <v>345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1"/>
      <c r="N349" s="10">
        <v>45</v>
      </c>
      <c r="O349" s="10">
        <f t="shared" ref="O349" si="268">$C349*17</f>
        <v>0</v>
      </c>
      <c r="P349" s="10">
        <f t="shared" ref="P349" si="269">IF($D349&gt;=17,$C349*17,$D349*$C349)</f>
        <v>0</v>
      </c>
      <c r="Q349" s="10"/>
      <c r="R349" s="26" t="str">
        <f t="shared" ref="R349" si="270">IF($F349&gt;3,20+($F349-3)*10,IF($F349=0,"0",IF($F349&lt;=3,"20","0")))</f>
        <v>0</v>
      </c>
      <c r="S349" s="26" t="str">
        <f t="shared" ref="S349" si="271">IF($G349&gt;3,20+($G349-3)*10,IF($G349=0,"0",IF($G349&lt;=3,"20","0")))</f>
        <v>0</v>
      </c>
      <c r="T349" s="10">
        <f t="shared" ref="T349" si="272">IF($H349&gt;=3,15,0)</f>
        <v>0</v>
      </c>
      <c r="U349" s="10">
        <f t="shared" ref="U349" si="273">IF($I349&gt;=3,15,0)</f>
        <v>0</v>
      </c>
      <c r="V349" s="10">
        <f t="shared" ref="V349" si="274">IF($J349&lt;=2,$J349*5,($J349-2)*10 + (2*5))</f>
        <v>0</v>
      </c>
      <c r="W349" s="10">
        <f t="shared" ref="W349" si="275">$K349*10</f>
        <v>0</v>
      </c>
      <c r="X349" s="10">
        <f t="shared" ref="X349" si="276">$L349*10</f>
        <v>0</v>
      </c>
      <c r="Y349" s="26" t="str">
        <f t="shared" ref="Y349" si="277">IF($M349&lt;50%,"0",IF($M349&lt;60%,"10",IF($M349&lt;67%,"12",IF($M349&lt;70%,"15","17"))))</f>
        <v>0</v>
      </c>
      <c r="Z349" s="26" t="str">
        <f t="shared" ref="Z349" si="278">IF($N349=0,"0",IF($N349&lt;=50,"10","20"))</f>
        <v>10</v>
      </c>
      <c r="AA349" s="27">
        <v>10</v>
      </c>
      <c r="AB349" s="22">
        <v>340</v>
      </c>
      <c r="AC349" s="10">
        <v>1</v>
      </c>
    </row>
    <row r="350" spans="1:29" s="50" customFormat="1" ht="24" customHeight="1" x14ac:dyDescent="0.3">
      <c r="A350" s="10">
        <v>222</v>
      </c>
      <c r="B350" s="10" t="s">
        <v>424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1"/>
      <c r="N350" s="10">
        <v>45</v>
      </c>
      <c r="O350" s="10">
        <f>$C350*17</f>
        <v>0</v>
      </c>
      <c r="P350" s="10">
        <f>IF($D350&gt;=17,$C350*17,$D350*$C350)</f>
        <v>0</v>
      </c>
      <c r="Q350" s="10"/>
      <c r="R350" s="26" t="str">
        <f>IF($F350&gt;3,20+($F350-3)*10,IF($F350=0,"0",IF($F350&lt;=3,"20","0")))</f>
        <v>0</v>
      </c>
      <c r="S350" s="26" t="str">
        <f>IF($G350&gt;3,20+($G350-3)*10,IF($G350=0,"0",IF($G350&lt;=3,"20","0")))</f>
        <v>0</v>
      </c>
      <c r="T350" s="10">
        <f>IF($H350&gt;=3,15,0)</f>
        <v>0</v>
      </c>
      <c r="U350" s="10">
        <f>IF($I350&gt;=3,15,0)</f>
        <v>0</v>
      </c>
      <c r="V350" s="10">
        <f>IF($J350&lt;=2,$J350*5,($J350-2)*10 + (2*5))</f>
        <v>0</v>
      </c>
      <c r="W350" s="10">
        <f>$K350*10</f>
        <v>0</v>
      </c>
      <c r="X350" s="10">
        <f>$L350*10</f>
        <v>0</v>
      </c>
      <c r="Y350" s="26" t="str">
        <f>IF($M350&lt;50%,"0",IF($M350&lt;60%,"10",IF($M350&lt;67%,"12",IF($M350&lt;70%,"15","17"))))</f>
        <v>0</v>
      </c>
      <c r="Z350" s="26" t="str">
        <f>IF($N350=0,"0",IF($N350&lt;=50,"10","20"))</f>
        <v>10</v>
      </c>
      <c r="AA350" s="27">
        <v>10</v>
      </c>
      <c r="AB350" s="22">
        <v>341</v>
      </c>
      <c r="AC350" s="10">
        <v>1</v>
      </c>
    </row>
    <row r="351" spans="1:29" s="50" customFormat="1" ht="24" customHeight="1" x14ac:dyDescent="0.3">
      <c r="A351" s="31">
        <v>96</v>
      </c>
      <c r="B351" s="10" t="s">
        <v>57</v>
      </c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1"/>
      <c r="N351" s="10">
        <v>43</v>
      </c>
      <c r="O351" s="10">
        <f>$C351*17</f>
        <v>0</v>
      </c>
      <c r="P351" s="10">
        <f>IF($D351&gt;=17,$C351*17,$D351*$C351)</f>
        <v>0</v>
      </c>
      <c r="Q351" s="10"/>
      <c r="R351" s="26" t="str">
        <f>IF($F351&gt;3,20+($F351-3)*10,IF($F351=0,"0",IF($F351&lt;=3,"20","0")))</f>
        <v>0</v>
      </c>
      <c r="S351" s="26" t="str">
        <f>IF($G351&gt;3,20+($G351-3)*10,IF($G351=0,"0",IF($G351&lt;=3,"20","0")))</f>
        <v>0</v>
      </c>
      <c r="T351" s="10">
        <f>IF($H351&gt;=3,15,0)</f>
        <v>0</v>
      </c>
      <c r="U351" s="10">
        <f>IF($I351&gt;=3,15,0)</f>
        <v>0</v>
      </c>
      <c r="V351" s="10">
        <f>IF($J351&lt;=2,$J351*5,($J351-2)*10 + (2*5))</f>
        <v>0</v>
      </c>
      <c r="W351" s="10">
        <f>$K351*10</f>
        <v>0</v>
      </c>
      <c r="X351" s="10">
        <f>$L351*10</f>
        <v>0</v>
      </c>
      <c r="Y351" s="26" t="str">
        <f>IF($M351&lt;50%,"0",IF($M351&lt;60%,"10",IF($M351&lt;67%,"12",IF($M351&lt;70%,"15","17"))))</f>
        <v>0</v>
      </c>
      <c r="Z351" s="26" t="str">
        <f>IF($N351=0,"0",IF($N351&lt;=50,"10","20"))</f>
        <v>10</v>
      </c>
      <c r="AA351" s="27">
        <v>10</v>
      </c>
      <c r="AB351" s="22">
        <v>342</v>
      </c>
      <c r="AC351" s="10">
        <v>1</v>
      </c>
    </row>
    <row r="352" spans="1:29" s="50" customFormat="1" ht="24" customHeight="1" x14ac:dyDescent="0.3">
      <c r="A352" s="31">
        <v>90</v>
      </c>
      <c r="B352" s="10" t="s">
        <v>422</v>
      </c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1"/>
      <c r="N352" s="10">
        <v>43</v>
      </c>
      <c r="O352" s="10">
        <f>$C352*17</f>
        <v>0</v>
      </c>
      <c r="P352" s="10">
        <f>IF($D352&gt;=17,$C352*17,$D352*$C352)</f>
        <v>0</v>
      </c>
      <c r="Q352" s="10"/>
      <c r="R352" s="26" t="str">
        <f>IF($F352&gt;3,20+($F352-3)*10,IF($F352=0,"0",IF($F352&lt;=3,"20","0")))</f>
        <v>0</v>
      </c>
      <c r="S352" s="26" t="str">
        <f>IF($G352&gt;3,20+($G352-3)*10,IF($G352=0,"0",IF($G352&lt;=3,"20","0")))</f>
        <v>0</v>
      </c>
      <c r="T352" s="10">
        <f>IF($H352&gt;=3,15,0)</f>
        <v>0</v>
      </c>
      <c r="U352" s="10">
        <f>IF($I352&gt;=3,15,0)</f>
        <v>0</v>
      </c>
      <c r="V352" s="10">
        <f>IF($J352&lt;=2,$J352*5,($J352-2)*10 + (2*5))</f>
        <v>0</v>
      </c>
      <c r="W352" s="10">
        <f>$K352*10</f>
        <v>0</v>
      </c>
      <c r="X352" s="10">
        <f>$L352*10</f>
        <v>0</v>
      </c>
      <c r="Y352" s="26" t="str">
        <f>IF($M352&lt;50%,"0",IF($M352&lt;60%,"10",IF($M352&lt;67%,"12",IF($M352&lt;70%,"15","17"))))</f>
        <v>0</v>
      </c>
      <c r="Z352" s="26" t="str">
        <f>IF($N352=0,"0",IF($N352&lt;=50,"10","20"))</f>
        <v>10</v>
      </c>
      <c r="AA352" s="27">
        <v>10</v>
      </c>
      <c r="AB352" s="22">
        <v>343</v>
      </c>
      <c r="AC352" s="10">
        <v>1</v>
      </c>
    </row>
    <row r="353" spans="1:29" s="50" customFormat="1" ht="24" customHeight="1" x14ac:dyDescent="0.3">
      <c r="A353" s="31">
        <v>355</v>
      </c>
      <c r="B353" s="10" t="s">
        <v>128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1"/>
      <c r="N353" s="10">
        <v>43</v>
      </c>
      <c r="O353" s="10">
        <f>$C353*17</f>
        <v>0</v>
      </c>
      <c r="P353" s="10">
        <f>IF($D353&gt;=17,$C353*17,$D353*$C353)</f>
        <v>0</v>
      </c>
      <c r="Q353" s="10"/>
      <c r="R353" s="26" t="str">
        <f>IF($F353&gt;3,20+($F353-3)*10,IF($F353=0,"0",IF($F353&lt;=3,"20","0")))</f>
        <v>0</v>
      </c>
      <c r="S353" s="26" t="str">
        <f>IF($G353&gt;3,20+($G353-3)*10,IF($G353=0,"0",IF($G353&lt;=3,"20","0")))</f>
        <v>0</v>
      </c>
      <c r="T353" s="10">
        <f>IF($H353&gt;=3,15,0)</f>
        <v>0</v>
      </c>
      <c r="U353" s="10">
        <f>IF($I353&gt;=3,15,0)</f>
        <v>0</v>
      </c>
      <c r="V353" s="10">
        <f>IF($J353&lt;=2,$J353*5,($J353-2)*10 + (2*5))</f>
        <v>0</v>
      </c>
      <c r="W353" s="10">
        <f>$K353*10</f>
        <v>0</v>
      </c>
      <c r="X353" s="10">
        <f>$L353*10</f>
        <v>0</v>
      </c>
      <c r="Y353" s="26" t="str">
        <f>IF($M353&lt;50%,"0",IF($M353&lt;60%,"10",IF($M353&lt;67%,"12",IF($M353&lt;70%,"15","17"))))</f>
        <v>0</v>
      </c>
      <c r="Z353" s="26" t="str">
        <f>IF($N353=0,"0",IF($N353&lt;=50,"10","20"))</f>
        <v>10</v>
      </c>
      <c r="AA353" s="27">
        <v>10</v>
      </c>
      <c r="AB353" s="22">
        <v>344</v>
      </c>
      <c r="AC353" s="10">
        <v>1</v>
      </c>
    </row>
    <row r="354" spans="1:29" s="50" customFormat="1" ht="24" customHeight="1" x14ac:dyDescent="0.3">
      <c r="A354" s="31">
        <v>149</v>
      </c>
      <c r="B354" s="10" t="s">
        <v>337</v>
      </c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1"/>
      <c r="N354" s="10">
        <v>42</v>
      </c>
      <c r="O354" s="10">
        <f>$C354*17</f>
        <v>0</v>
      </c>
      <c r="P354" s="10">
        <f>IF($D354&gt;=17,$C354*17,$D354*$C354)</f>
        <v>0</v>
      </c>
      <c r="Q354" s="10"/>
      <c r="R354" s="26" t="str">
        <f>IF($F354&gt;3,20+($F354-3)*10,IF($F354=0,"0",IF($F354&lt;=3,"20","0")))</f>
        <v>0</v>
      </c>
      <c r="S354" s="26" t="str">
        <f>IF($G354&gt;3,20+($G354-3)*10,IF($G354=0,"0",IF($G354&lt;=3,"20","0")))</f>
        <v>0</v>
      </c>
      <c r="T354" s="10">
        <f>IF($H354&gt;=3,15,0)</f>
        <v>0</v>
      </c>
      <c r="U354" s="10">
        <f>IF($I354&gt;=3,15,0)</f>
        <v>0</v>
      </c>
      <c r="V354" s="10">
        <f>IF($J354&lt;=2,$J354*5,($J354-2)*10 + (2*5))</f>
        <v>0</v>
      </c>
      <c r="W354" s="10">
        <f>$K354*10</f>
        <v>0</v>
      </c>
      <c r="X354" s="10">
        <f>$L354*10</f>
        <v>0</v>
      </c>
      <c r="Y354" s="26" t="str">
        <f>IF($M354&lt;50%,"0",IF($M354&lt;60%,"10",IF($M354&lt;67%,"12",IF($M354&lt;70%,"15","17"))))</f>
        <v>0</v>
      </c>
      <c r="Z354" s="26" t="str">
        <f>IF($N354=0,"0",IF($N354&lt;=50,"10","20"))</f>
        <v>10</v>
      </c>
      <c r="AA354" s="27">
        <v>10</v>
      </c>
      <c r="AB354" s="22">
        <v>345</v>
      </c>
      <c r="AC354" s="10">
        <v>1</v>
      </c>
    </row>
    <row r="355" spans="1:29" s="50" customFormat="1" ht="24" customHeight="1" x14ac:dyDescent="0.3">
      <c r="A355" s="31">
        <v>118</v>
      </c>
      <c r="B355" s="10" t="s">
        <v>405</v>
      </c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1"/>
      <c r="N355" s="10">
        <v>42</v>
      </c>
      <c r="O355" s="10">
        <v>0</v>
      </c>
      <c r="P355" s="10">
        <v>0</v>
      </c>
      <c r="Q355" s="10"/>
      <c r="R355" s="26">
        <v>0</v>
      </c>
      <c r="S355" s="26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26">
        <v>0</v>
      </c>
      <c r="Z355" s="26" t="str">
        <f t="shared" si="223"/>
        <v>10</v>
      </c>
      <c r="AA355" s="27">
        <v>10</v>
      </c>
      <c r="AB355" s="22">
        <v>346</v>
      </c>
      <c r="AC355" s="10">
        <v>1</v>
      </c>
    </row>
    <row r="356" spans="1:29" s="50" customFormat="1" ht="24" customHeight="1" x14ac:dyDescent="0.3">
      <c r="A356" s="31">
        <v>42</v>
      </c>
      <c r="B356" s="10" t="s">
        <v>223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1"/>
      <c r="N356" s="10">
        <v>41</v>
      </c>
      <c r="O356" s="10">
        <f>$C356*17</f>
        <v>0</v>
      </c>
      <c r="P356" s="10">
        <f>IF($D356&gt;=17,$C356*17,$D356*$C356)</f>
        <v>0</v>
      </c>
      <c r="Q356" s="10"/>
      <c r="R356" s="26" t="str">
        <f t="shared" ref="R356:R371" si="279">IF($F356&gt;3,20+($F356-3)*10,IF($F356=0,"0",IF($F356&lt;=3,"20","0")))</f>
        <v>0</v>
      </c>
      <c r="S356" s="26" t="str">
        <f t="shared" ref="S356:S371" si="280">IF($G356&gt;3,20+($G356-3)*10,IF($G356=0,"0",IF($G356&lt;=3,"20","0")))</f>
        <v>0</v>
      </c>
      <c r="T356" s="10">
        <f t="shared" ref="T356:T371" si="281">IF($H356&gt;=3,15,0)</f>
        <v>0</v>
      </c>
      <c r="U356" s="10">
        <f t="shared" ref="U356:U371" si="282">IF($I356&gt;=3,15,0)</f>
        <v>0</v>
      </c>
      <c r="V356" s="10">
        <f t="shared" ref="V356:V371" si="283">IF($J356&lt;=2,$J356*5,($J356-2)*10 + (2*5))</f>
        <v>0</v>
      </c>
      <c r="W356" s="10">
        <f t="shared" ref="W356:W371" si="284">$K356*10</f>
        <v>0</v>
      </c>
      <c r="X356" s="10">
        <f t="shared" ref="X356:X371" si="285">$L356*10</f>
        <v>0</v>
      </c>
      <c r="Y356" s="26" t="str">
        <f t="shared" ref="Y356:Y371" si="286">IF($M356&lt;50%,"0",IF($M356&lt;60%,"10",IF($M356&lt;67%,"12",IF($M356&lt;70%,"15","17"))))</f>
        <v>0</v>
      </c>
      <c r="Z356" s="26" t="str">
        <f t="shared" ref="Z356:Z372" si="287">IF($N356=0,"0",IF($N356&lt;=50,"10","20"))</f>
        <v>10</v>
      </c>
      <c r="AA356" s="27">
        <v>10</v>
      </c>
      <c r="AB356" s="22">
        <v>347</v>
      </c>
      <c r="AC356" s="10">
        <v>1</v>
      </c>
    </row>
    <row r="357" spans="1:29" s="50" customFormat="1" ht="24" customHeight="1" x14ac:dyDescent="0.3">
      <c r="A357" s="31">
        <v>280</v>
      </c>
      <c r="B357" s="10" t="s">
        <v>292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1"/>
      <c r="N357" s="10">
        <v>41</v>
      </c>
      <c r="O357" s="10">
        <f>$C357*17</f>
        <v>0</v>
      </c>
      <c r="P357" s="10">
        <f>IF($D357&gt;=17,$C357*17,$D357*$C357)</f>
        <v>0</v>
      </c>
      <c r="Q357" s="10"/>
      <c r="R357" s="26" t="str">
        <f t="shared" si="279"/>
        <v>0</v>
      </c>
      <c r="S357" s="26" t="str">
        <f t="shared" si="280"/>
        <v>0</v>
      </c>
      <c r="T357" s="10">
        <f t="shared" si="281"/>
        <v>0</v>
      </c>
      <c r="U357" s="10">
        <f t="shared" si="282"/>
        <v>0</v>
      </c>
      <c r="V357" s="10">
        <f t="shared" si="283"/>
        <v>0</v>
      </c>
      <c r="W357" s="10">
        <f t="shared" si="284"/>
        <v>0</v>
      </c>
      <c r="X357" s="10">
        <f t="shared" si="285"/>
        <v>0</v>
      </c>
      <c r="Y357" s="26" t="str">
        <f t="shared" si="286"/>
        <v>0</v>
      </c>
      <c r="Z357" s="26" t="str">
        <f t="shared" si="287"/>
        <v>10</v>
      </c>
      <c r="AA357" s="27">
        <v>10</v>
      </c>
      <c r="AB357" s="22">
        <v>348</v>
      </c>
      <c r="AC357" s="10">
        <v>1</v>
      </c>
    </row>
    <row r="358" spans="1:29" s="50" customFormat="1" ht="24" customHeight="1" x14ac:dyDescent="0.3">
      <c r="A358" s="31">
        <v>319</v>
      </c>
      <c r="B358" s="10" t="s">
        <v>229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1"/>
      <c r="N358" s="10">
        <v>40</v>
      </c>
      <c r="O358" s="10">
        <f>$C358*17</f>
        <v>0</v>
      </c>
      <c r="P358" s="10">
        <f>IF($D358&gt;=17,$C358*17,$D358*$C358)</f>
        <v>0</v>
      </c>
      <c r="Q358" s="10"/>
      <c r="R358" s="26" t="str">
        <f t="shared" si="279"/>
        <v>0</v>
      </c>
      <c r="S358" s="26" t="str">
        <f t="shared" si="280"/>
        <v>0</v>
      </c>
      <c r="T358" s="10">
        <f t="shared" si="281"/>
        <v>0</v>
      </c>
      <c r="U358" s="10">
        <f t="shared" si="282"/>
        <v>0</v>
      </c>
      <c r="V358" s="10">
        <f t="shared" si="283"/>
        <v>0</v>
      </c>
      <c r="W358" s="10">
        <f t="shared" si="284"/>
        <v>0</v>
      </c>
      <c r="X358" s="10">
        <f t="shared" si="285"/>
        <v>0</v>
      </c>
      <c r="Y358" s="26" t="str">
        <f t="shared" si="286"/>
        <v>0</v>
      </c>
      <c r="Z358" s="26" t="str">
        <f t="shared" si="287"/>
        <v>10</v>
      </c>
      <c r="AA358" s="27">
        <v>10</v>
      </c>
      <c r="AB358" s="22">
        <v>349</v>
      </c>
      <c r="AC358" s="10">
        <v>1</v>
      </c>
    </row>
    <row r="359" spans="1:29" s="50" customFormat="1" ht="24" customHeight="1" x14ac:dyDescent="0.3">
      <c r="A359" s="31">
        <v>206</v>
      </c>
      <c r="B359" s="10" t="s">
        <v>283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1"/>
      <c r="N359" s="10">
        <v>40</v>
      </c>
      <c r="O359" s="10">
        <f>$C359*17</f>
        <v>0</v>
      </c>
      <c r="P359" s="10">
        <f>IF($D359&gt;=17,$C359*17,$D359*$C359)</f>
        <v>0</v>
      </c>
      <c r="Q359" s="10"/>
      <c r="R359" s="26" t="str">
        <f t="shared" si="279"/>
        <v>0</v>
      </c>
      <c r="S359" s="26" t="str">
        <f t="shared" si="280"/>
        <v>0</v>
      </c>
      <c r="T359" s="10">
        <f t="shared" si="281"/>
        <v>0</v>
      </c>
      <c r="U359" s="10">
        <f t="shared" si="282"/>
        <v>0</v>
      </c>
      <c r="V359" s="10">
        <f t="shared" si="283"/>
        <v>0</v>
      </c>
      <c r="W359" s="10">
        <f t="shared" si="284"/>
        <v>0</v>
      </c>
      <c r="X359" s="10">
        <f t="shared" si="285"/>
        <v>0</v>
      </c>
      <c r="Y359" s="26" t="str">
        <f t="shared" si="286"/>
        <v>0</v>
      </c>
      <c r="Z359" s="26" t="str">
        <f t="shared" si="287"/>
        <v>10</v>
      </c>
      <c r="AA359" s="27">
        <v>10</v>
      </c>
      <c r="AB359" s="22">
        <v>350</v>
      </c>
      <c r="AC359" s="10">
        <v>1</v>
      </c>
    </row>
    <row r="360" spans="1:29" s="50" customFormat="1" ht="24" customHeight="1" x14ac:dyDescent="0.3">
      <c r="A360" s="31">
        <v>143</v>
      </c>
      <c r="B360" s="10" t="s">
        <v>253</v>
      </c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1"/>
      <c r="N360" s="10">
        <v>39</v>
      </c>
      <c r="O360" s="10">
        <f>$C360*17</f>
        <v>0</v>
      </c>
      <c r="P360" s="10">
        <f>IF($D360&gt;=17,$C360*17,$D360*$C360)</f>
        <v>0</v>
      </c>
      <c r="Q360" s="10"/>
      <c r="R360" s="26" t="str">
        <f t="shared" si="279"/>
        <v>0</v>
      </c>
      <c r="S360" s="26" t="str">
        <f t="shared" si="280"/>
        <v>0</v>
      </c>
      <c r="T360" s="10">
        <f t="shared" si="281"/>
        <v>0</v>
      </c>
      <c r="U360" s="10">
        <f t="shared" si="282"/>
        <v>0</v>
      </c>
      <c r="V360" s="10">
        <f t="shared" si="283"/>
        <v>0</v>
      </c>
      <c r="W360" s="10">
        <f t="shared" si="284"/>
        <v>0</v>
      </c>
      <c r="X360" s="10">
        <f t="shared" si="285"/>
        <v>0</v>
      </c>
      <c r="Y360" s="26" t="str">
        <f t="shared" si="286"/>
        <v>0</v>
      </c>
      <c r="Z360" s="26" t="str">
        <f t="shared" si="287"/>
        <v>10</v>
      </c>
      <c r="AA360" s="27">
        <v>10</v>
      </c>
      <c r="AB360" s="22">
        <v>351</v>
      </c>
      <c r="AC360" s="10">
        <v>1</v>
      </c>
    </row>
    <row r="361" spans="1:29" s="50" customFormat="1" ht="24" customHeight="1" x14ac:dyDescent="0.3">
      <c r="A361" s="31">
        <v>151</v>
      </c>
      <c r="B361" s="10" t="s">
        <v>248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1"/>
      <c r="N361" s="10">
        <v>38</v>
      </c>
      <c r="O361" s="10"/>
      <c r="P361" s="10"/>
      <c r="Q361" s="10"/>
      <c r="R361" s="26" t="str">
        <f t="shared" si="279"/>
        <v>0</v>
      </c>
      <c r="S361" s="26" t="str">
        <f t="shared" si="280"/>
        <v>0</v>
      </c>
      <c r="T361" s="10">
        <f t="shared" si="281"/>
        <v>0</v>
      </c>
      <c r="U361" s="10">
        <f t="shared" si="282"/>
        <v>0</v>
      </c>
      <c r="V361" s="10">
        <f t="shared" si="283"/>
        <v>0</v>
      </c>
      <c r="W361" s="10">
        <f t="shared" si="284"/>
        <v>0</v>
      </c>
      <c r="X361" s="10">
        <f t="shared" si="285"/>
        <v>0</v>
      </c>
      <c r="Y361" s="26" t="str">
        <f t="shared" si="286"/>
        <v>0</v>
      </c>
      <c r="Z361" s="26" t="str">
        <f t="shared" si="287"/>
        <v>10</v>
      </c>
      <c r="AA361" s="27">
        <v>10</v>
      </c>
      <c r="AB361" s="22">
        <v>352</v>
      </c>
      <c r="AC361" s="10">
        <v>1</v>
      </c>
    </row>
    <row r="362" spans="1:29" s="50" customFormat="1" ht="24" customHeight="1" x14ac:dyDescent="0.3">
      <c r="A362" s="31">
        <v>194</v>
      </c>
      <c r="B362" s="12" t="s">
        <v>239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9"/>
      <c r="N362" s="12">
        <v>37</v>
      </c>
      <c r="O362" s="12">
        <f t="shared" ref="O362:O371" si="288">$C362*17</f>
        <v>0</v>
      </c>
      <c r="P362" s="12">
        <f t="shared" ref="P362:P371" si="289">IF($D362&gt;=17,$C362*17,$D362*$C362)</f>
        <v>0</v>
      </c>
      <c r="Q362" s="12"/>
      <c r="R362" s="20" t="str">
        <f t="shared" si="279"/>
        <v>0</v>
      </c>
      <c r="S362" s="20" t="str">
        <f t="shared" si="280"/>
        <v>0</v>
      </c>
      <c r="T362" s="12">
        <f t="shared" si="281"/>
        <v>0</v>
      </c>
      <c r="U362" s="12">
        <f t="shared" si="282"/>
        <v>0</v>
      </c>
      <c r="V362" s="12">
        <f t="shared" si="283"/>
        <v>0</v>
      </c>
      <c r="W362" s="12">
        <f t="shared" si="284"/>
        <v>0</v>
      </c>
      <c r="X362" s="12">
        <f t="shared" si="285"/>
        <v>0</v>
      </c>
      <c r="Y362" s="20" t="str">
        <f t="shared" si="286"/>
        <v>0</v>
      </c>
      <c r="Z362" s="20" t="str">
        <f t="shared" si="287"/>
        <v>10</v>
      </c>
      <c r="AA362" s="21">
        <v>10</v>
      </c>
      <c r="AB362" s="22">
        <v>353</v>
      </c>
      <c r="AC362" s="12">
        <v>1</v>
      </c>
    </row>
    <row r="363" spans="1:29" s="50" customFormat="1" ht="24" customHeight="1" x14ac:dyDescent="0.3">
      <c r="A363" s="31">
        <v>253</v>
      </c>
      <c r="B363" s="10" t="s">
        <v>333</v>
      </c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1"/>
      <c r="N363" s="10">
        <v>36</v>
      </c>
      <c r="O363" s="10">
        <f t="shared" si="288"/>
        <v>0</v>
      </c>
      <c r="P363" s="10">
        <f t="shared" si="289"/>
        <v>0</v>
      </c>
      <c r="Q363" s="10"/>
      <c r="R363" s="26" t="str">
        <f t="shared" si="279"/>
        <v>0</v>
      </c>
      <c r="S363" s="26" t="str">
        <f t="shared" si="280"/>
        <v>0</v>
      </c>
      <c r="T363" s="10">
        <f t="shared" si="281"/>
        <v>0</v>
      </c>
      <c r="U363" s="10">
        <f t="shared" si="282"/>
        <v>0</v>
      </c>
      <c r="V363" s="10">
        <f t="shared" si="283"/>
        <v>0</v>
      </c>
      <c r="W363" s="10">
        <f t="shared" si="284"/>
        <v>0</v>
      </c>
      <c r="X363" s="10">
        <f t="shared" si="285"/>
        <v>0</v>
      </c>
      <c r="Y363" s="26" t="str">
        <f t="shared" si="286"/>
        <v>0</v>
      </c>
      <c r="Z363" s="26" t="str">
        <f t="shared" si="287"/>
        <v>10</v>
      </c>
      <c r="AA363" s="27">
        <v>10</v>
      </c>
      <c r="AB363" s="22">
        <v>354</v>
      </c>
      <c r="AC363" s="10">
        <v>1</v>
      </c>
    </row>
    <row r="364" spans="1:29" s="50" customFormat="1" ht="24" customHeight="1" x14ac:dyDescent="0.3">
      <c r="A364" s="31">
        <v>246</v>
      </c>
      <c r="B364" s="10" t="s">
        <v>384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1"/>
      <c r="N364" s="10">
        <v>36</v>
      </c>
      <c r="O364" s="10">
        <f t="shared" si="288"/>
        <v>0</v>
      </c>
      <c r="P364" s="10">
        <f t="shared" si="289"/>
        <v>0</v>
      </c>
      <c r="Q364" s="10"/>
      <c r="R364" s="26" t="str">
        <f t="shared" si="279"/>
        <v>0</v>
      </c>
      <c r="S364" s="26" t="str">
        <f t="shared" si="280"/>
        <v>0</v>
      </c>
      <c r="T364" s="10">
        <f t="shared" si="281"/>
        <v>0</v>
      </c>
      <c r="U364" s="10">
        <f t="shared" si="282"/>
        <v>0</v>
      </c>
      <c r="V364" s="10">
        <f t="shared" si="283"/>
        <v>0</v>
      </c>
      <c r="W364" s="10">
        <f t="shared" si="284"/>
        <v>0</v>
      </c>
      <c r="X364" s="10">
        <f t="shared" si="285"/>
        <v>0</v>
      </c>
      <c r="Y364" s="26" t="str">
        <f t="shared" si="286"/>
        <v>0</v>
      </c>
      <c r="Z364" s="26" t="str">
        <f t="shared" si="287"/>
        <v>10</v>
      </c>
      <c r="AA364" s="27">
        <v>10</v>
      </c>
      <c r="AB364" s="22">
        <v>355</v>
      </c>
      <c r="AC364" s="10">
        <v>1</v>
      </c>
    </row>
    <row r="365" spans="1:29" s="50" customFormat="1" ht="24" customHeight="1" x14ac:dyDescent="0.3">
      <c r="A365" s="31">
        <v>160</v>
      </c>
      <c r="B365" s="10" t="s">
        <v>350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1"/>
      <c r="N365" s="10">
        <v>36</v>
      </c>
      <c r="O365" s="10">
        <f t="shared" si="288"/>
        <v>0</v>
      </c>
      <c r="P365" s="10">
        <f t="shared" si="289"/>
        <v>0</v>
      </c>
      <c r="Q365" s="10"/>
      <c r="R365" s="26" t="str">
        <f t="shared" si="279"/>
        <v>0</v>
      </c>
      <c r="S365" s="26" t="str">
        <f t="shared" si="280"/>
        <v>0</v>
      </c>
      <c r="T365" s="10">
        <f t="shared" si="281"/>
        <v>0</v>
      </c>
      <c r="U365" s="10">
        <f t="shared" si="282"/>
        <v>0</v>
      </c>
      <c r="V365" s="10">
        <f t="shared" si="283"/>
        <v>0</v>
      </c>
      <c r="W365" s="10">
        <f t="shared" si="284"/>
        <v>0</v>
      </c>
      <c r="X365" s="10">
        <f t="shared" si="285"/>
        <v>0</v>
      </c>
      <c r="Y365" s="26" t="str">
        <f t="shared" si="286"/>
        <v>0</v>
      </c>
      <c r="Z365" s="26" t="str">
        <f t="shared" si="287"/>
        <v>10</v>
      </c>
      <c r="AA365" s="27">
        <v>10</v>
      </c>
      <c r="AB365" s="22">
        <v>356</v>
      </c>
      <c r="AC365" s="10">
        <v>1</v>
      </c>
    </row>
    <row r="366" spans="1:29" s="50" customFormat="1" ht="24" customHeight="1" x14ac:dyDescent="0.3">
      <c r="A366" s="31">
        <v>312</v>
      </c>
      <c r="B366" s="10" t="s">
        <v>314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1"/>
      <c r="N366" s="10">
        <v>35</v>
      </c>
      <c r="O366" s="10">
        <f t="shared" si="288"/>
        <v>0</v>
      </c>
      <c r="P366" s="10">
        <f t="shared" si="289"/>
        <v>0</v>
      </c>
      <c r="Q366" s="10"/>
      <c r="R366" s="26" t="str">
        <f t="shared" si="279"/>
        <v>0</v>
      </c>
      <c r="S366" s="26" t="str">
        <f t="shared" si="280"/>
        <v>0</v>
      </c>
      <c r="T366" s="10">
        <f t="shared" si="281"/>
        <v>0</v>
      </c>
      <c r="U366" s="10">
        <f t="shared" si="282"/>
        <v>0</v>
      </c>
      <c r="V366" s="10">
        <f t="shared" si="283"/>
        <v>0</v>
      </c>
      <c r="W366" s="10">
        <f t="shared" si="284"/>
        <v>0</v>
      </c>
      <c r="X366" s="10">
        <f t="shared" si="285"/>
        <v>0</v>
      </c>
      <c r="Y366" s="26" t="str">
        <f t="shared" si="286"/>
        <v>0</v>
      </c>
      <c r="Z366" s="26" t="str">
        <f t="shared" si="287"/>
        <v>10</v>
      </c>
      <c r="AA366" s="27">
        <v>10</v>
      </c>
      <c r="AB366" s="22">
        <v>357</v>
      </c>
      <c r="AC366" s="10">
        <v>1</v>
      </c>
    </row>
    <row r="367" spans="1:29" s="50" customFormat="1" ht="24" customHeight="1" x14ac:dyDescent="0.3">
      <c r="A367" s="31">
        <v>236</v>
      </c>
      <c r="B367" s="10" t="s">
        <v>288</v>
      </c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1"/>
      <c r="N367" s="10">
        <v>31</v>
      </c>
      <c r="O367" s="10">
        <f t="shared" si="288"/>
        <v>0</v>
      </c>
      <c r="P367" s="10">
        <f t="shared" si="289"/>
        <v>0</v>
      </c>
      <c r="Q367" s="10"/>
      <c r="R367" s="26" t="str">
        <f t="shared" si="279"/>
        <v>0</v>
      </c>
      <c r="S367" s="26" t="str">
        <f t="shared" si="280"/>
        <v>0</v>
      </c>
      <c r="T367" s="10">
        <f t="shared" si="281"/>
        <v>0</v>
      </c>
      <c r="U367" s="10">
        <f t="shared" si="282"/>
        <v>0</v>
      </c>
      <c r="V367" s="10">
        <f t="shared" si="283"/>
        <v>0</v>
      </c>
      <c r="W367" s="10">
        <f t="shared" si="284"/>
        <v>0</v>
      </c>
      <c r="X367" s="10">
        <f t="shared" si="285"/>
        <v>0</v>
      </c>
      <c r="Y367" s="26" t="str">
        <f t="shared" si="286"/>
        <v>0</v>
      </c>
      <c r="Z367" s="26" t="str">
        <f t="shared" si="287"/>
        <v>10</v>
      </c>
      <c r="AA367" s="27">
        <v>10</v>
      </c>
      <c r="AB367" s="22">
        <v>358</v>
      </c>
      <c r="AC367" s="10">
        <v>1</v>
      </c>
    </row>
    <row r="368" spans="1:29" s="50" customFormat="1" ht="24" customHeight="1" x14ac:dyDescent="0.3">
      <c r="A368" s="31">
        <v>202</v>
      </c>
      <c r="B368" s="10" t="s">
        <v>194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1"/>
      <c r="N368" s="10">
        <v>31</v>
      </c>
      <c r="O368" s="10">
        <f t="shared" si="288"/>
        <v>0</v>
      </c>
      <c r="P368" s="10">
        <f t="shared" si="289"/>
        <v>0</v>
      </c>
      <c r="Q368" s="10"/>
      <c r="R368" s="26" t="str">
        <f t="shared" si="279"/>
        <v>0</v>
      </c>
      <c r="S368" s="26" t="str">
        <f t="shared" si="280"/>
        <v>0</v>
      </c>
      <c r="T368" s="10">
        <f t="shared" si="281"/>
        <v>0</v>
      </c>
      <c r="U368" s="10">
        <f t="shared" si="282"/>
        <v>0</v>
      </c>
      <c r="V368" s="10">
        <f t="shared" si="283"/>
        <v>0</v>
      </c>
      <c r="W368" s="10">
        <f t="shared" si="284"/>
        <v>0</v>
      </c>
      <c r="X368" s="10">
        <f t="shared" si="285"/>
        <v>0</v>
      </c>
      <c r="Y368" s="26" t="str">
        <f t="shared" si="286"/>
        <v>0</v>
      </c>
      <c r="Z368" s="26" t="str">
        <f t="shared" si="287"/>
        <v>10</v>
      </c>
      <c r="AA368" s="27">
        <v>10</v>
      </c>
      <c r="AB368" s="22">
        <v>359</v>
      </c>
      <c r="AC368" s="10">
        <v>1</v>
      </c>
    </row>
    <row r="369" spans="1:33" s="50" customFormat="1" ht="24" customHeight="1" x14ac:dyDescent="0.3">
      <c r="A369" s="31">
        <v>271</v>
      </c>
      <c r="B369" s="10" t="s">
        <v>315</v>
      </c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1"/>
      <c r="N369" s="10">
        <v>31</v>
      </c>
      <c r="O369" s="10">
        <f t="shared" si="288"/>
        <v>0</v>
      </c>
      <c r="P369" s="10">
        <f t="shared" si="289"/>
        <v>0</v>
      </c>
      <c r="Q369" s="10"/>
      <c r="R369" s="26" t="str">
        <f t="shared" si="279"/>
        <v>0</v>
      </c>
      <c r="S369" s="26" t="str">
        <f t="shared" si="280"/>
        <v>0</v>
      </c>
      <c r="T369" s="10">
        <f t="shared" si="281"/>
        <v>0</v>
      </c>
      <c r="U369" s="10">
        <f t="shared" si="282"/>
        <v>0</v>
      </c>
      <c r="V369" s="10">
        <f t="shared" si="283"/>
        <v>0</v>
      </c>
      <c r="W369" s="10">
        <f t="shared" si="284"/>
        <v>0</v>
      </c>
      <c r="X369" s="10">
        <f t="shared" si="285"/>
        <v>0</v>
      </c>
      <c r="Y369" s="26" t="str">
        <f t="shared" si="286"/>
        <v>0</v>
      </c>
      <c r="Z369" s="26" t="str">
        <f t="shared" si="287"/>
        <v>10</v>
      </c>
      <c r="AA369" s="27">
        <v>10</v>
      </c>
      <c r="AB369" s="22">
        <v>360</v>
      </c>
      <c r="AC369" s="10">
        <v>1</v>
      </c>
    </row>
    <row r="370" spans="1:33" s="50" customFormat="1" ht="24" customHeight="1" x14ac:dyDescent="0.3">
      <c r="A370" s="31">
        <v>354</v>
      </c>
      <c r="B370" s="10" t="s">
        <v>173</v>
      </c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1"/>
      <c r="N370" s="10">
        <v>30</v>
      </c>
      <c r="O370" s="10">
        <f t="shared" si="288"/>
        <v>0</v>
      </c>
      <c r="P370" s="10">
        <f t="shared" si="289"/>
        <v>0</v>
      </c>
      <c r="Q370" s="10"/>
      <c r="R370" s="26" t="str">
        <f t="shared" si="279"/>
        <v>0</v>
      </c>
      <c r="S370" s="26" t="str">
        <f t="shared" si="280"/>
        <v>0</v>
      </c>
      <c r="T370" s="10">
        <f t="shared" si="281"/>
        <v>0</v>
      </c>
      <c r="U370" s="10">
        <f t="shared" si="282"/>
        <v>0</v>
      </c>
      <c r="V370" s="10">
        <f t="shared" si="283"/>
        <v>0</v>
      </c>
      <c r="W370" s="10">
        <f t="shared" si="284"/>
        <v>0</v>
      </c>
      <c r="X370" s="10">
        <f t="shared" si="285"/>
        <v>0</v>
      </c>
      <c r="Y370" s="26" t="str">
        <f t="shared" si="286"/>
        <v>0</v>
      </c>
      <c r="Z370" s="26" t="str">
        <f t="shared" si="287"/>
        <v>10</v>
      </c>
      <c r="AA370" s="27">
        <v>10</v>
      </c>
      <c r="AB370" s="22">
        <v>361</v>
      </c>
      <c r="AC370" s="10">
        <v>1</v>
      </c>
    </row>
    <row r="371" spans="1:33" s="50" customFormat="1" ht="24" customHeight="1" x14ac:dyDescent="0.3">
      <c r="A371" s="31">
        <v>144</v>
      </c>
      <c r="B371" s="10" t="s">
        <v>280</v>
      </c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1"/>
      <c r="N371" s="10">
        <v>28</v>
      </c>
      <c r="O371" s="10">
        <f t="shared" si="288"/>
        <v>0</v>
      </c>
      <c r="P371" s="10">
        <f t="shared" si="289"/>
        <v>0</v>
      </c>
      <c r="Q371" s="10"/>
      <c r="R371" s="26" t="str">
        <f t="shared" si="279"/>
        <v>0</v>
      </c>
      <c r="S371" s="26" t="str">
        <f t="shared" si="280"/>
        <v>0</v>
      </c>
      <c r="T371" s="10">
        <f t="shared" si="281"/>
        <v>0</v>
      </c>
      <c r="U371" s="10">
        <f t="shared" si="282"/>
        <v>0</v>
      </c>
      <c r="V371" s="10">
        <f t="shared" si="283"/>
        <v>0</v>
      </c>
      <c r="W371" s="10">
        <f t="shared" si="284"/>
        <v>0</v>
      </c>
      <c r="X371" s="10">
        <f t="shared" si="285"/>
        <v>0</v>
      </c>
      <c r="Y371" s="26" t="str">
        <f t="shared" si="286"/>
        <v>0</v>
      </c>
      <c r="Z371" s="26" t="str">
        <f t="shared" si="287"/>
        <v>10</v>
      </c>
      <c r="AA371" s="27">
        <v>10</v>
      </c>
      <c r="AB371" s="22">
        <v>362</v>
      </c>
      <c r="AC371" s="10">
        <v>1</v>
      </c>
    </row>
    <row r="372" spans="1:33" s="50" customFormat="1" ht="24" customHeight="1" x14ac:dyDescent="0.3">
      <c r="A372" s="31">
        <v>188</v>
      </c>
      <c r="B372" s="12" t="s">
        <v>447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9"/>
      <c r="N372" s="12">
        <v>28</v>
      </c>
      <c r="O372" s="12"/>
      <c r="P372" s="12"/>
      <c r="Q372" s="12"/>
      <c r="R372" s="20"/>
      <c r="S372" s="20"/>
      <c r="T372" s="12"/>
      <c r="U372" s="12"/>
      <c r="V372" s="12"/>
      <c r="W372" s="12"/>
      <c r="X372" s="12"/>
      <c r="Y372" s="20"/>
      <c r="Z372" s="20" t="str">
        <f t="shared" si="287"/>
        <v>10</v>
      </c>
      <c r="AA372" s="21">
        <v>10</v>
      </c>
      <c r="AB372" s="22">
        <v>363</v>
      </c>
      <c r="AC372" s="12">
        <v>1</v>
      </c>
    </row>
    <row r="373" spans="1:33" s="50" customFormat="1" ht="24" customHeight="1" x14ac:dyDescent="0.3">
      <c r="A373" s="31">
        <v>207</v>
      </c>
      <c r="B373" s="10" t="s">
        <v>371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1"/>
      <c r="N373" s="10">
        <v>24</v>
      </c>
      <c r="O373" s="10">
        <f t="shared" ref="O373" si="290">$C373*17</f>
        <v>0</v>
      </c>
      <c r="P373" s="10">
        <f t="shared" ref="P373" si="291">IF($D373&gt;=17,$C373*17,$D373*$C373)</f>
        <v>0</v>
      </c>
      <c r="Q373" s="10"/>
      <c r="R373" s="26" t="str">
        <f t="shared" ref="R373" si="292">IF($F373&gt;3,20+($F373-3)*10,IF($F373=0,"0",IF($F373&lt;=3,"20","0")))</f>
        <v>0</v>
      </c>
      <c r="S373" s="26" t="str">
        <f t="shared" ref="S373" si="293">IF($G373&gt;3,20+($G373-3)*10,IF($G373=0,"0",IF($G373&lt;=3,"20","0")))</f>
        <v>0</v>
      </c>
      <c r="T373" s="10">
        <f t="shared" ref="T373" si="294">IF($H373&gt;=3,15,0)</f>
        <v>0</v>
      </c>
      <c r="U373" s="10">
        <f t="shared" ref="U373" si="295">IF($I373&gt;=3,15,0)</f>
        <v>0</v>
      </c>
      <c r="V373" s="10">
        <f t="shared" ref="V373" si="296">IF($J373&lt;=2,$J373*5,($J373-2)*10 + (2*5))</f>
        <v>0</v>
      </c>
      <c r="W373" s="10">
        <f t="shared" ref="W373" si="297">$K373*10</f>
        <v>0</v>
      </c>
      <c r="X373" s="10">
        <f t="shared" ref="X373" si="298">$L373*10</f>
        <v>0</v>
      </c>
      <c r="Y373" s="26" t="str">
        <f t="shared" ref="Y373" si="299">IF($M373&lt;50%,"0",IF($M373&lt;60%,"10",IF($M373&lt;67%,"12",IF($M373&lt;70%,"15","17"))))</f>
        <v>0</v>
      </c>
      <c r="Z373" s="26" t="str">
        <f t="shared" ref="Z373" si="300">IF($N373=0,"0",IF($N373&lt;=50,"10","20"))</f>
        <v>10</v>
      </c>
      <c r="AA373" s="27">
        <v>10</v>
      </c>
      <c r="AB373" s="22">
        <v>364</v>
      </c>
      <c r="AC373" s="10">
        <v>1</v>
      </c>
    </row>
    <row r="374" spans="1:33" s="50" customFormat="1" ht="24" customHeight="1" x14ac:dyDescent="0.3">
      <c r="A374" s="31">
        <v>273</v>
      </c>
      <c r="B374" s="10" t="s">
        <v>411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1"/>
      <c r="N374" s="10">
        <v>23</v>
      </c>
      <c r="O374" s="10">
        <v>0</v>
      </c>
      <c r="P374" s="10">
        <v>0</v>
      </c>
      <c r="Q374" s="10"/>
      <c r="R374" s="26">
        <v>0</v>
      </c>
      <c r="S374" s="26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26">
        <v>0</v>
      </c>
      <c r="Z374" s="26" t="str">
        <f>IF($N374=0,"0",IF($N374&lt;=50,"10","20"))</f>
        <v>10</v>
      </c>
      <c r="AA374" s="27">
        <v>10</v>
      </c>
      <c r="AB374" s="22">
        <v>365</v>
      </c>
      <c r="AC374" s="10">
        <v>1</v>
      </c>
    </row>
    <row r="376" spans="1:33" x14ac:dyDescent="0.3">
      <c r="A376" s="55"/>
      <c r="B376" s="55"/>
      <c r="C376" s="56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</row>
    <row r="377" spans="1:33" x14ac:dyDescent="0.3">
      <c r="A377" s="55"/>
      <c r="B377" s="55"/>
      <c r="C377" s="55"/>
      <c r="D377" s="56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8" t="s">
        <v>462</v>
      </c>
      <c r="V377" s="58"/>
      <c r="W377" s="59"/>
      <c r="X377" s="55"/>
      <c r="Y377" s="55"/>
      <c r="Z377" s="55"/>
      <c r="AA377" s="55"/>
      <c r="AB377" s="55"/>
      <c r="AC377" s="55"/>
      <c r="AD377" s="55"/>
      <c r="AE377" s="55"/>
      <c r="AF377" s="41"/>
      <c r="AG377" s="41"/>
    </row>
    <row r="378" spans="1:33" x14ac:dyDescent="0.3">
      <c r="A378" s="55"/>
      <c r="B378" s="55"/>
      <c r="C378" s="55"/>
      <c r="D378" s="56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41"/>
      <c r="AG378" s="41"/>
    </row>
    <row r="379" spans="1:33" x14ac:dyDescent="0.3">
      <c r="A379" s="55"/>
      <c r="B379" s="55"/>
      <c r="C379" s="55"/>
      <c r="D379" s="56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41"/>
      <c r="AG379" s="41"/>
    </row>
    <row r="380" spans="1:33" x14ac:dyDescent="0.3">
      <c r="A380" s="55"/>
      <c r="B380" s="55"/>
      <c r="C380" s="55"/>
      <c r="D380" s="56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8" t="s">
        <v>463</v>
      </c>
      <c r="V380" s="58"/>
      <c r="W380" s="58"/>
      <c r="X380" s="55"/>
      <c r="Y380" s="55"/>
      <c r="Z380" s="55"/>
      <c r="AA380" s="55"/>
      <c r="AB380" s="55"/>
      <c r="AC380" s="55"/>
      <c r="AD380" s="55"/>
      <c r="AE380" s="55"/>
      <c r="AF380" s="41"/>
      <c r="AG380" s="41"/>
    </row>
    <row r="387" spans="2:32" x14ac:dyDescent="0.3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54"/>
    </row>
  </sheetData>
  <sortState ref="A7:AC387">
    <sortCondition descending="1" ref="AA9:AA387"/>
  </sortState>
  <mergeCells count="32">
    <mergeCell ref="A7:A9"/>
    <mergeCell ref="B7:B9"/>
    <mergeCell ref="AA7:AA9"/>
    <mergeCell ref="AB7:AB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B1:D1"/>
    <mergeCell ref="F1:W1"/>
    <mergeCell ref="B2:D2"/>
    <mergeCell ref="F2:W2"/>
    <mergeCell ref="X2:AB2"/>
    <mergeCell ref="Z1:AA1"/>
    <mergeCell ref="U377:W377"/>
    <mergeCell ref="U380:W380"/>
    <mergeCell ref="X3:AA3"/>
    <mergeCell ref="X4:AA4"/>
    <mergeCell ref="B3:D3"/>
    <mergeCell ref="F3:W3"/>
    <mergeCell ref="F4:W4"/>
    <mergeCell ref="B4:E4"/>
    <mergeCell ref="C7:L7"/>
    <mergeCell ref="O7:W7"/>
  </mergeCells>
  <dataValidations disablePrompts="1" count="2">
    <dataValidation type="list" allowBlank="1" showInputMessage="1" showErrorMessage="1" sqref="J1:J6" xr:uid="{94A0E632-20B9-47FF-B83F-10C4AA8A1F1C}">
      <formula1>$AO$1:$AO$4</formula1>
    </dataValidation>
    <dataValidation type="list" allowBlank="1" showInputMessage="1" showErrorMessage="1" sqref="G1:I6" xr:uid="{F99DEF09-DFD0-4222-A806-5ADDEB75D3CF}">
      <formula1>$AN$1:$AN$2</formula1>
    </dataValidation>
  </dataValidations>
  <pageMargins left="0" right="0" top="0.19685039370078741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ΚΑΤΑΤΑΞΗ</vt:lpstr>
      <vt:lpstr>ΚΑΤΑΤΑΞΗ!Print_Area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2021-09-03T07:35:58Z</dcterms:modified>
</cp:coreProperties>
</file>